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911" firstSheet="8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<sst xmlns="http://schemas.openxmlformats.org/spreadsheetml/2006/main" count="460" uniqueCount="245">
  <si>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</si>
  <si>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</si>
  <si>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</si>
  <si>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</si>
  <si>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</si>
  <si>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</si>
  <si>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</si>
  <si>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</si>
  <si>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</si>
  <si>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</si>
  <si>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</si>
  <si>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</si>
  <si>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</si>
  <si>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</si>
  <si>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</si>
  <si>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</si>
  <si>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</si>
  <si>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</si>
  <si>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</si>
  <si>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</si>
  <si>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</si>
  <si>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</si>
  <si>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</si>
  <si>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</si>
  <si>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</si>
  <si>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</si>
  <si>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</si>
  <si>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</si>
  <si>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</si>
  <si>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</si>
  <si>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</si>
  <si>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</si>
  <si>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</si>
  <si>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</si>
  <si>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</si>
  <si>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</si>
  <si>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</si>
  <si>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</si>
  <si>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</si>
  <si>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</si>
  <si>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</si>
  <si>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</si>
  <si>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</si>
  <si>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</si>
  <si>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</si>
  <si>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</si>
  <si>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</si>
  <si>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</si>
  <si>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</si>
  <si>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</si>
  <si>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</si>
  <si>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</si>
  <si>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</si>
  <si>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</si>
  <si>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</si>
  <si>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</si>
  <si>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</si>
  <si>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</si>
  <si>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</si>
  <si>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</si>
  <si>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</si>
  <si>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</si>
  <si>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</si>
  <si>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</si>
  <si>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</si>
  <si>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907</t>
  </si>
  <si>
    <t>北京市通州区马驹桥镇人民政府</t>
  </si>
  <si>
    <t>907001</t>
  </si>
  <si>
    <t>北京市通州区马驹桥镇人民政府（本级）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</si>
  <si>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</si>
  <si>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</si>
  <si>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</si>
  <si>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</si>
  <si>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</si>
  <si>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</si>
  <si>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</si>
  <si>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</si>
  <si>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</si>
  <si>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</si>
  <si>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</si>
  <si>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</si>
  <si>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</si>
  <si>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</si>
  <si>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</si>
  <si>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</si>
  <si>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</si>
  <si>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50901-社会福利和救助</t>
  </si>
  <si>
    <t>30309-奖励金</t>
  </si>
  <si>
    <t>50905-离退休费</t>
  </si>
  <si>
    <t>30302-退休费</t>
  </si>
  <si>
    <t>2010303-机关服务</t>
  </si>
  <si>
    <t>50201-办公经费</t>
  </si>
  <si>
    <t>30201-办公费</t>
  </si>
  <si>
    <t>30205-水费</t>
  </si>
  <si>
    <t>30206-电费</t>
  </si>
  <si>
    <t>30207-邮电费</t>
  </si>
  <si>
    <t>30228-工会经费</t>
  </si>
  <si>
    <t>50299-其他商品和服务支出</t>
  </si>
  <si>
    <t>30299-其他商品和服务支出</t>
  </si>
  <si>
    <t>2010350-事业运行</t>
  </si>
  <si>
    <t>2089999-其他社会保障和就业支出</t>
  </si>
  <si>
    <t>50102-社会保障缴费</t>
  </si>
  <si>
    <t>30108-机关事业单位基本养老保险缴费</t>
  </si>
  <si>
    <t>30109-职业年金缴费</t>
  </si>
  <si>
    <t>30110-职工基本医疗保险缴费</t>
  </si>
  <si>
    <t>30112-其他社会保障缴费</t>
  </si>
  <si>
    <t>2210201-住房公积金</t>
  </si>
  <si>
    <t>50103-住房公积金</t>
  </si>
  <si>
    <t>30113-住房公积金</t>
  </si>
  <si>
    <t>2296002-用于社会福利的彩票公益金支出</t>
  </si>
  <si>
    <t>50205-委托业务费</t>
  </si>
  <si>
    <t>30227-委托业务费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</si>
  <si>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</si>
  <si>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</si>
  <si>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</si>
  <si>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</si>
  <si>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</si>
  <si>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</si>
  <si>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</si>
  <si>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</si>
  <si>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</si>
  <si>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</si>
  <si>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907001-北京市通州区马驹桥镇人民政府（本级）</t>
  </si>
  <si>
    <t>1-行政单位</t>
  </si>
  <si>
    <t>福彩公益金项目（养老设施维修改造）</t>
  </si>
  <si>
    <t>合  计</t>
  </si>
  <si>
    <t>预算05表 政府采购预算明细表</t>
  </si>
  <si>
    <t>采购类别</t>
  </si>
  <si>
    <t>金额</t>
  </si>
  <si>
    <t>本单位无相关内容</t>
  </si>
  <si>
    <t/>
  </si>
  <si>
    <t>填写说明：如不涉及本项，请在表格中注明“本单位无相关内容”，并公开本表。请勿直接公开空表。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</si>
  <si>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</si>
  <si>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</si>
  <si>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</si>
  <si>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</si>
  <si>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</si>
  <si>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</si>
  <si>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</si>
  <si>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</si>
  <si>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</si>
  <si>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</si>
  <si>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</si>
  <si>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</si>
  <si>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</si>
  <si>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</si>
  <si>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</si>
  <si>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</si>
  <si>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</si>
  <si>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</si>
  <si>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</si>
  <si>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</si>
  <si>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</si>
  <si>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</si>
  <si>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</si>
  <si>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</si>
  <si>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</si>
  <si>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</si>
  <si>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</si>
  <si>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</si>
  <si>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2010301</t>
  </si>
  <si>
    <t>行政运行</t>
  </si>
  <si>
    <t>2010303</t>
  </si>
  <si>
    <t>机关服务</t>
  </si>
  <si>
    <t>2210201</t>
  </si>
  <si>
    <t>住房公积金</t>
  </si>
  <si>
    <t>2010350</t>
  </si>
  <si>
    <t>事业运行</t>
  </si>
  <si>
    <t>2089999</t>
  </si>
  <si>
    <t>其他社会保障和就业支出</t>
  </si>
  <si>
    <t>预算08表 一般公共预算财政拨款基本支出表</t>
  </si>
  <si>
    <t>预算09表 政府性基金预算财政拨款支出表</t>
  </si>
  <si>
    <t>58.000000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</si>
  <si>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</si>
  <si>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</si>
  <si>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</si>
  <si>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</si>
  <si>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</si>
  <si>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</si>
  <si>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</si>
  <si>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</si>
  <si>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</si>
  <si>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</si>
  <si>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9.250000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</si>
  <si>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</si>
  <si>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</si>
  <si>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</si>
  <si>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</si>
  <si>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</si>
  <si>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</si>
  <si>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</si>
  <si>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</si>
  <si>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填报说明：如不涉及本项，请在表格中注明“本单位无相关内容”，并公开本表。请勿直接公开空表。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</si>
  <si>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</si>
  <si>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</si>
  <si>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</si>
  <si>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</si>
  <si>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</si>
  <si>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</si>
  <si>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</si>
  <si>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</si>
  <si>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</si>
  <si>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</si>
  <si>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</si>
  <si>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</si>
  <si>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</si>
  <si>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</si>
  <si>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</si>
  <si>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部门项目</t>
  </si>
  <si>
    <t>项琳</t>
  </si>
  <si>
    <t>完成大杜社敬老院床位等设施的维修改造</t>
  </si>
  <si>
    <t>产出指标</t>
  </si>
  <si>
    <t>质量指标</t>
  </si>
  <si>
    <t>维修质量达到国家标准</t>
  </si>
  <si>
    <t>定性</t>
  </si>
  <si>
    <t>优</t>
  </si>
  <si>
    <t>效益指标</t>
  </si>
  <si>
    <t>社会效益指标</t>
  </si>
  <si>
    <t>维修通过竣工验收，保障敬老院的正常运行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</si>
  <si>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</si>
  <si>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</si>
  <si>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</si>
  <si>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</si>
  <si>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</si>
  <si>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</si>
  <si>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</si>
  <si>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利用此资金在2025年度确保工资按时足额发放，保险及时缴纳，保障单位正常运转，同时完成镇级养老设施的维修改造。</t>
  </si>
  <si>
    <t>其他说明</t>
  </si>
  <si>
    <t>活动</t>
  </si>
  <si>
    <t>绩效指标</t>
  </si>
  <si>
    <t>指标性质</t>
  </si>
  <si>
    <t>指标值</t>
  </si>
  <si>
    <t>度量单位</t>
  </si>
  <si>
    <t>工资保险发放</t>
  </si>
  <si>
    <t>效益指标社会效益指标是否有利于维持社会和谐稳定</t>
  </si>
  <si>
    <t>是</t>
  </si>
  <si>
    <t>产出指标时效指标是否及时发放人员和公用资金</t>
  </si>
  <si>
    <t>产出指标数量指标支出金额</t>
  </si>
  <si>
    <t>＝</t>
  </si>
  <si>
    <t>元</t>
  </si>
  <si>
    <t>满意度指标服务对象满意度指标服务对象满意度</t>
  </si>
  <si>
    <t>%</t>
  </si>
  <si>
    <t>民政养老设施维修改造</t>
  </si>
  <si>
    <t>产出指标质量指标维修质量达到国家标准</t>
  </si>
  <si>
    <t>效益指标社会效益指标维修通过竣工验收，保障敬老院的正常运行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</si>
</sst>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177" formatCode="0.000000_);[Red]\(0.000000\)"/>
    <numFmt numFmtId="178" formatCode="0.00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0000"/>
  </numFmts>
  <fonts count="3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indexed="8"/>
      <name val="黑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15" borderId="3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1" borderId="29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0" borderId="28" applyNumberFormat="0" applyAlignment="0" applyProtection="0">
      <alignment vertical="center"/>
    </xf>
    <xf numFmtId="0" fontId="31" fillId="10" borderId="32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4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3" fillId="3" borderId="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13" xfId="0" applyFont="1" applyBorder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0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77" fontId="11" fillId="0" borderId="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8" fontId="3" fillId="0" borderId="20" xfId="0" applyNumberFormat="1" applyFont="1" applyFill="1" applyBorder="1" applyAlignment="1">
      <alignment horizontal="right" vertical="center"/>
    </xf>
    <xf numFmtId="178" fontId="11" fillId="0" borderId="20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177" fontId="3" fillId="3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177" fontId="3" fillId="0" borderId="20" xfId="0" applyNumberFormat="1" applyFont="1" applyFill="1" applyBorder="1" applyAlignment="1">
      <alignment horizontal="right" vertical="center"/>
    </xf>
    <xf numFmtId="179" fontId="3" fillId="0" borderId="20" xfId="0" applyNumberFormat="1" applyFont="1" applyFill="1" applyBorder="1" applyAlignment="1">
      <alignment horizontal="right" vertical="center"/>
    </xf>
    <xf numFmtId="179" fontId="11" fillId="0" borderId="20" xfId="0" applyNumberFormat="1" applyFont="1" applyFill="1" applyBorder="1" applyAlignment="1">
      <alignment horizontal="right" vertical="center"/>
    </xf>
    <xf numFmtId="176" fontId="0" fillId="0" borderId="0" xfId="0" applyNumberFormat="1" applyFont="1">
      <alignment vertical="center"/>
    </xf>
    <xf numFmtId="0" fontId="13" fillId="0" borderId="0" xfId="0" applyFont="1">
      <alignment vertical="center"/>
    </xf>
    <xf numFmtId="176" fontId="3" fillId="0" borderId="17" xfId="0" applyNumberFormat="1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0" fillId="0" borderId="0" xfId="11" applyNumberFormat="1" applyFont="1">
      <alignment vertical="center"/>
    </xf>
    <xf numFmtId="176" fontId="3" fillId="0" borderId="25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15" zoomScaleNormal="115" workbookViewId="0">
      <pane ySplit="6" topLeftCell="A25" activePane="bottomLeft" state="frozen"/>
      <selection/>
      <selection pane="bottomLeft" activeCell="C34" sqref="C34"/>
    </sheetView>
  </sheetViews>
  <sheetFormatPr defaultColWidth="10" defaultRowHeight="14.4" outlineLevelCol="7"/>
  <cols>
    <col min="1" max="1" width="1.53703703703704" customWidth="1"/>
    <col min="2" max="2" width="41.037037037037" customWidth="1"/>
    <col min="3" max="3" width="20.5185185185185" style="134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  <col min="8" max="8" width="12.8888888888889"/>
  </cols>
  <sheetData>
    <row r="1" ht="22" customHeight="1" spans="2:2">
      <c r="B1" s="135" t="s">
        <v>0</v>
      </c>
    </row>
    <row r="2" ht="16.35" customHeight="1" spans="1:6">
      <c r="A2" s="102"/>
      <c r="B2" s="86"/>
      <c r="C2" s="136"/>
      <c r="D2" s="87"/>
      <c r="E2" s="87"/>
      <c r="F2" s="102"/>
    </row>
    <row r="3" ht="22.8" customHeight="1" spans="1:6">
      <c r="A3" s="9"/>
      <c r="B3" s="5" t="s">
        <v>1</v>
      </c>
      <c r="C3" s="137"/>
      <c r="D3" s="5"/>
      <c r="E3" s="5"/>
      <c r="F3" s="25"/>
    </row>
    <row r="4" ht="19.55" customHeight="1" spans="1:6">
      <c r="A4" s="9"/>
      <c r="B4" s="92"/>
      <c r="C4" s="138"/>
      <c r="D4" s="92"/>
      <c r="E4" s="93" t="s">
        <v>2</v>
      </c>
      <c r="F4" s="25"/>
    </row>
    <row r="5" ht="23" customHeight="1" spans="1:6">
      <c r="A5" s="55"/>
      <c r="B5" s="139" t="s">
        <v>3</v>
      </c>
      <c r="C5" s="140"/>
      <c r="D5" s="139" t="s">
        <v>4</v>
      </c>
      <c r="E5" s="139"/>
      <c r="F5" s="116"/>
    </row>
    <row r="6" ht="23" customHeight="1" spans="1:6">
      <c r="A6" s="55"/>
      <c r="B6" s="139" t="s">
        <v>5</v>
      </c>
      <c r="C6" s="140" t="s">
        <v>6</v>
      </c>
      <c r="D6" s="139" t="s">
        <v>5</v>
      </c>
      <c r="E6" s="139" t="s">
        <v>6</v>
      </c>
      <c r="F6" s="116"/>
    </row>
    <row r="7" ht="16.55" customHeight="1" spans="1:6">
      <c r="A7" s="9"/>
      <c r="B7" s="111" t="s">
        <v>7</v>
      </c>
      <c r="C7" s="11">
        <f>'02收入总表'!E8</f>
        <v>7069.54973</v>
      </c>
      <c r="D7" s="112" t="s">
        <v>8</v>
      </c>
      <c r="E7" s="12">
        <f>SUM('03支出总表'!E6:E21)</f>
        <v>5419.793292</v>
      </c>
      <c r="F7" s="25"/>
    </row>
    <row r="8" ht="16.55" customHeight="1" spans="1:6">
      <c r="A8" s="9"/>
      <c r="B8" s="111" t="s">
        <v>9</v>
      </c>
      <c r="C8" s="11"/>
      <c r="D8" s="112" t="s">
        <v>10</v>
      </c>
      <c r="E8" s="12"/>
      <c r="F8" s="25"/>
    </row>
    <row r="9" ht="16.55" customHeight="1" spans="1:6">
      <c r="A9" s="9"/>
      <c r="B9" s="111" t="s">
        <v>11</v>
      </c>
      <c r="C9" s="11"/>
      <c r="D9" s="112" t="s">
        <v>12</v>
      </c>
      <c r="E9" s="12"/>
      <c r="F9" s="25"/>
    </row>
    <row r="10" ht="16.55" customHeight="1" spans="1:6">
      <c r="A10" s="9"/>
      <c r="B10" s="111" t="s">
        <v>13</v>
      </c>
      <c r="C10" s="11"/>
      <c r="D10" s="112" t="s">
        <v>14</v>
      </c>
      <c r="E10" s="12"/>
      <c r="F10" s="25"/>
    </row>
    <row r="11" ht="16.55" customHeight="1" spans="1:6">
      <c r="A11" s="9"/>
      <c r="B11" s="111" t="s">
        <v>15</v>
      </c>
      <c r="C11" s="11"/>
      <c r="D11" s="112" t="s">
        <v>16</v>
      </c>
      <c r="E11" s="12"/>
      <c r="F11" s="25"/>
    </row>
    <row r="12" ht="16.55" customHeight="1" spans="1:6">
      <c r="A12" s="9"/>
      <c r="B12" s="111" t="s">
        <v>17</v>
      </c>
      <c r="C12" s="11"/>
      <c r="D12" s="112" t="s">
        <v>18</v>
      </c>
      <c r="E12" s="12"/>
      <c r="F12" s="25"/>
    </row>
    <row r="13" ht="16.55" customHeight="1" spans="1:6">
      <c r="A13" s="9"/>
      <c r="B13" s="111" t="s">
        <v>19</v>
      </c>
      <c r="C13" s="11"/>
      <c r="D13" s="112" t="s">
        <v>20</v>
      </c>
      <c r="E13" s="12"/>
      <c r="F13" s="25"/>
    </row>
    <row r="14" ht="16.55" customHeight="1" spans="1:6">
      <c r="A14" s="9"/>
      <c r="B14" s="111" t="s">
        <v>21</v>
      </c>
      <c r="C14" s="11"/>
      <c r="D14" s="112" t="s">
        <v>22</v>
      </c>
      <c r="E14" s="12">
        <f>SUM('03支出总表'!E22:E25)</f>
        <v>1197.517274</v>
      </c>
      <c r="F14" s="25"/>
    </row>
    <row r="15" ht="16.55" customHeight="1" spans="1:6">
      <c r="A15" s="9"/>
      <c r="B15" s="111" t="s">
        <v>23</v>
      </c>
      <c r="C15" s="11"/>
      <c r="D15" s="112" t="s">
        <v>24</v>
      </c>
      <c r="E15" s="12"/>
      <c r="F15" s="25"/>
    </row>
    <row r="16" ht="16.55" customHeight="1" spans="1:6">
      <c r="A16" s="9"/>
      <c r="B16" s="111"/>
      <c r="C16" s="11"/>
      <c r="D16" s="112" t="s">
        <v>25</v>
      </c>
      <c r="E16" s="12"/>
      <c r="F16" s="25"/>
    </row>
    <row r="17" ht="16.55" customHeight="1" spans="1:6">
      <c r="A17" s="9"/>
      <c r="B17" s="111"/>
      <c r="C17" s="11"/>
      <c r="D17" s="112" t="s">
        <v>26</v>
      </c>
      <c r="E17" s="12"/>
      <c r="F17" s="25"/>
    </row>
    <row r="18" ht="16.55" customHeight="1" spans="1:6">
      <c r="A18" s="9"/>
      <c r="B18" s="111"/>
      <c r="C18" s="11"/>
      <c r="D18" s="112" t="s">
        <v>27</v>
      </c>
      <c r="E18" s="12"/>
      <c r="F18" s="25"/>
    </row>
    <row r="19" ht="16.55" customHeight="1" spans="1:6">
      <c r="A19" s="9"/>
      <c r="B19" s="111"/>
      <c r="C19" s="11"/>
      <c r="D19" s="112" t="s">
        <v>28</v>
      </c>
      <c r="E19" s="12"/>
      <c r="F19" s="25"/>
    </row>
    <row r="20" ht="16.55" customHeight="1" spans="1:6">
      <c r="A20" s="9"/>
      <c r="B20" s="111"/>
      <c r="C20" s="11"/>
      <c r="D20" s="112" t="s">
        <v>29</v>
      </c>
      <c r="E20" s="12"/>
      <c r="F20" s="25"/>
    </row>
    <row r="21" ht="16.55" customHeight="1" spans="1:6">
      <c r="A21" s="9"/>
      <c r="B21" s="111"/>
      <c r="C21" s="11"/>
      <c r="D21" s="112" t="s">
        <v>30</v>
      </c>
      <c r="E21" s="12"/>
      <c r="F21" s="25"/>
    </row>
    <row r="22" ht="16.55" customHeight="1" spans="1:6">
      <c r="A22" s="9"/>
      <c r="B22" s="111"/>
      <c r="C22" s="11"/>
      <c r="D22" s="112" t="s">
        <v>31</v>
      </c>
      <c r="E22" s="12"/>
      <c r="F22" s="25"/>
    </row>
    <row r="23" ht="16.55" customHeight="1" spans="1:6">
      <c r="A23" s="9"/>
      <c r="B23" s="111"/>
      <c r="C23" s="11"/>
      <c r="D23" s="112" t="s">
        <v>32</v>
      </c>
      <c r="E23" s="12"/>
      <c r="F23" s="25"/>
    </row>
    <row r="24" ht="16.55" customHeight="1" spans="1:6">
      <c r="A24" s="9"/>
      <c r="B24" s="111"/>
      <c r="C24" s="11"/>
      <c r="D24" s="112" t="s">
        <v>33</v>
      </c>
      <c r="E24" s="12"/>
      <c r="F24" s="25"/>
    </row>
    <row r="25" ht="16.55" customHeight="1" spans="1:6">
      <c r="A25" s="9"/>
      <c r="B25" s="111"/>
      <c r="C25" s="11"/>
      <c r="D25" s="112" t="s">
        <v>34</v>
      </c>
      <c r="E25" s="12"/>
      <c r="F25" s="25"/>
    </row>
    <row r="26" ht="16.55" customHeight="1" spans="1:6">
      <c r="A26" s="9"/>
      <c r="B26" s="111"/>
      <c r="C26" s="11"/>
      <c r="D26" s="112" t="s">
        <v>35</v>
      </c>
      <c r="E26" s="12">
        <f>'03支出总表'!F26</f>
        <v>452.239164</v>
      </c>
      <c r="F26" s="25"/>
    </row>
    <row r="27" ht="16.55" customHeight="1" spans="1:6">
      <c r="A27" s="9"/>
      <c r="B27" s="111"/>
      <c r="C27" s="11"/>
      <c r="D27" s="112" t="s">
        <v>36</v>
      </c>
      <c r="E27" s="12"/>
      <c r="F27" s="25"/>
    </row>
    <row r="28" ht="16.55" customHeight="1" spans="1:6">
      <c r="A28" s="9"/>
      <c r="B28" s="111"/>
      <c r="C28" s="11"/>
      <c r="D28" s="112" t="s">
        <v>37</v>
      </c>
      <c r="E28" s="12"/>
      <c r="F28" s="25"/>
    </row>
    <row r="29" ht="16.55" customHeight="1" spans="1:6">
      <c r="A29" s="9"/>
      <c r="B29" s="111"/>
      <c r="C29" s="11"/>
      <c r="D29" s="112" t="s">
        <v>38</v>
      </c>
      <c r="E29" s="12"/>
      <c r="F29" s="25"/>
    </row>
    <row r="30" ht="16.55" customHeight="1" spans="1:6">
      <c r="A30" s="9"/>
      <c r="B30" s="111"/>
      <c r="C30" s="11"/>
      <c r="D30" s="112" t="s">
        <v>39</v>
      </c>
      <c r="E30" s="12">
        <f>'03支出总表'!E27</f>
        <v>58</v>
      </c>
      <c r="F30" s="25"/>
    </row>
    <row r="31" ht="16.55" customHeight="1" spans="1:6">
      <c r="A31" s="9"/>
      <c r="B31" s="111"/>
      <c r="C31" s="11"/>
      <c r="D31" s="112" t="s">
        <v>40</v>
      </c>
      <c r="E31" s="12"/>
      <c r="F31" s="25"/>
    </row>
    <row r="32" ht="16.55" customHeight="1" spans="1:6">
      <c r="A32" s="9"/>
      <c r="B32" s="111"/>
      <c r="C32" s="11"/>
      <c r="D32" s="112" t="s">
        <v>41</v>
      </c>
      <c r="E32" s="12"/>
      <c r="F32" s="25"/>
    </row>
    <row r="33" ht="16.55" customHeight="1" spans="1:6">
      <c r="A33" s="9"/>
      <c r="B33" s="111"/>
      <c r="C33" s="11"/>
      <c r="D33" s="112" t="s">
        <v>42</v>
      </c>
      <c r="E33" s="12"/>
      <c r="F33" s="25"/>
    </row>
    <row r="34" ht="16.55" customHeight="1" spans="1:8">
      <c r="A34" s="9"/>
      <c r="B34" s="141" t="s">
        <v>43</v>
      </c>
      <c r="C34" s="113">
        <f>SUM(C7:C15)</f>
        <v>7069.54973</v>
      </c>
      <c r="D34" s="141" t="s">
        <v>44</v>
      </c>
      <c r="E34" s="113">
        <f>SUM(E7:E33)</f>
        <v>7127.54973</v>
      </c>
      <c r="F34" s="25"/>
      <c r="H34" s="142"/>
    </row>
    <row r="35" ht="16.55" customHeight="1" spans="1:6">
      <c r="A35" s="9"/>
      <c r="B35" s="111" t="s">
        <v>45</v>
      </c>
      <c r="C35" s="11">
        <f>'02收入总表'!O7</f>
        <v>58</v>
      </c>
      <c r="D35" s="111" t="s">
        <v>46</v>
      </c>
      <c r="E35" s="12"/>
      <c r="F35" s="25"/>
    </row>
    <row r="36" ht="16.55" customHeight="1" spans="1:6">
      <c r="A36" s="9"/>
      <c r="B36" s="141" t="s">
        <v>47</v>
      </c>
      <c r="C36" s="113">
        <f>C34+C35</f>
        <v>7127.54973</v>
      </c>
      <c r="D36" s="141" t="s">
        <v>48</v>
      </c>
      <c r="E36" s="113">
        <f>E34</f>
        <v>7127.54973</v>
      </c>
      <c r="F36" s="25"/>
    </row>
    <row r="37" ht="9.75" customHeight="1" spans="1:6">
      <c r="A37" s="106"/>
      <c r="B37" s="100"/>
      <c r="C37" s="143"/>
      <c r="D37" s="100"/>
      <c r="E37" s="100"/>
      <c r="F37" s="120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8000004291534" right="0.118055555555556" top="0.0388888888888889" bottom="0.196527777777778" header="0" footer="0"/>
  <pageSetup paperSize="9" scale="9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B1" sqref="B1:G13"/>
    </sheetView>
  </sheetViews>
  <sheetFormatPr defaultColWidth="10" defaultRowHeight="14.4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85"/>
      <c r="B1" s="86"/>
      <c r="C1" s="87"/>
      <c r="D1" s="87"/>
      <c r="E1" s="87"/>
      <c r="F1" s="87"/>
      <c r="G1" s="87" t="s">
        <v>112</v>
      </c>
      <c r="H1" s="88"/>
    </row>
    <row r="2" ht="22.8" customHeight="1" spans="1:8">
      <c r="A2" s="89"/>
      <c r="B2" s="5" t="s">
        <v>173</v>
      </c>
      <c r="C2" s="5"/>
      <c r="D2" s="5"/>
      <c r="E2" s="5"/>
      <c r="F2" s="5"/>
      <c r="G2" s="5"/>
      <c r="H2" s="90"/>
    </row>
    <row r="3" ht="19.55" customHeight="1" spans="1:8">
      <c r="A3" s="91"/>
      <c r="B3" s="92"/>
      <c r="C3" s="92"/>
      <c r="D3" s="92"/>
      <c r="E3" s="92"/>
      <c r="F3" s="92"/>
      <c r="G3" s="93" t="s">
        <v>2</v>
      </c>
      <c r="H3" s="94"/>
    </row>
    <row r="4" ht="22.8" customHeight="1" spans="1:8">
      <c r="A4" s="55"/>
      <c r="B4" s="95" t="s">
        <v>71</v>
      </c>
      <c r="C4" s="95" t="s">
        <v>72</v>
      </c>
      <c r="D4" s="95" t="s">
        <v>73</v>
      </c>
      <c r="E4" s="95" t="s">
        <v>174</v>
      </c>
      <c r="F4" s="95"/>
      <c r="G4" s="95"/>
      <c r="H4" s="55"/>
    </row>
    <row r="5" ht="22.8" customHeight="1" spans="1:8">
      <c r="A5" s="55"/>
      <c r="B5" s="95"/>
      <c r="C5" s="95"/>
      <c r="D5" s="95"/>
      <c r="E5" s="95" t="s">
        <v>52</v>
      </c>
      <c r="F5" s="95" t="s">
        <v>74</v>
      </c>
      <c r="G5" s="95" t="s">
        <v>75</v>
      </c>
      <c r="H5" s="55"/>
    </row>
    <row r="6" ht="16.55" customHeight="1" spans="1:8">
      <c r="A6" s="9"/>
      <c r="B6" s="60" t="s">
        <v>129</v>
      </c>
      <c r="C6" s="60" t="s">
        <v>130</v>
      </c>
      <c r="D6" s="60" t="s">
        <v>130</v>
      </c>
      <c r="E6" s="12"/>
      <c r="F6" s="12"/>
      <c r="G6" s="12"/>
      <c r="H6" s="9"/>
    </row>
    <row r="7" ht="16.55" customHeight="1" spans="1:8">
      <c r="A7" s="9"/>
      <c r="B7" s="60"/>
      <c r="C7" s="60"/>
      <c r="D7" s="60"/>
      <c r="E7" s="12"/>
      <c r="F7" s="12"/>
      <c r="G7" s="12"/>
      <c r="H7" s="9"/>
    </row>
    <row r="8" ht="16.55" customHeight="1" spans="1:8">
      <c r="A8" s="9"/>
      <c r="B8" s="60"/>
      <c r="C8" s="60"/>
      <c r="D8" s="60"/>
      <c r="E8" s="12"/>
      <c r="F8" s="12"/>
      <c r="G8" s="12"/>
      <c r="H8" s="9"/>
    </row>
    <row r="9" ht="16.55" customHeight="1" spans="1:8">
      <c r="A9" s="9"/>
      <c r="B9" s="60"/>
      <c r="C9" s="60"/>
      <c r="D9" s="60"/>
      <c r="E9" s="12"/>
      <c r="F9" s="12"/>
      <c r="G9" s="12"/>
      <c r="H9" s="9"/>
    </row>
    <row r="10" ht="16.55" customHeight="1" spans="1:8">
      <c r="A10" s="9"/>
      <c r="B10" s="60"/>
      <c r="C10" s="60"/>
      <c r="D10" s="60"/>
      <c r="E10" s="12"/>
      <c r="F10" s="12"/>
      <c r="G10" s="12"/>
      <c r="H10" s="9"/>
    </row>
    <row r="11" ht="16.55" customHeight="1" spans="1:8">
      <c r="A11" s="9"/>
      <c r="B11" s="60"/>
      <c r="C11" s="60"/>
      <c r="D11" s="60"/>
      <c r="E11" s="12"/>
      <c r="F11" s="12"/>
      <c r="G11" s="12"/>
      <c r="H11" s="9"/>
    </row>
    <row r="12" ht="16.55" customHeight="1" spans="1:8">
      <c r="A12" s="96"/>
      <c r="B12" s="59"/>
      <c r="C12" s="59"/>
      <c r="D12" s="58" t="s">
        <v>69</v>
      </c>
      <c r="E12" s="97"/>
      <c r="F12" s="97"/>
      <c r="G12" s="97"/>
      <c r="H12" s="96"/>
    </row>
    <row r="13" ht="20" customHeight="1" spans="1:8">
      <c r="A13" s="98"/>
      <c r="B13" s="99" t="s">
        <v>131</v>
      </c>
      <c r="C13" s="100"/>
      <c r="D13" s="100"/>
      <c r="E13" s="100"/>
      <c r="F13" s="100"/>
      <c r="G13" s="100"/>
      <c r="H13" s="10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6" topLeftCell="A7" activePane="bottomLeft" state="frozen"/>
      <selection/>
      <selection pane="bottomLeft" activeCell="D16" sqref="D16"/>
    </sheetView>
  </sheetViews>
  <sheetFormatPr defaultColWidth="10" defaultRowHeight="14.4" outlineLevelCol="7"/>
  <cols>
    <col min="1" max="1" width="1.53703703703704" style="66" customWidth="1"/>
    <col min="2" max="2" width="30.537037037037" style="66" customWidth="1"/>
    <col min="3" max="7" width="16.4074074074074" style="66" customWidth="1"/>
    <col min="8" max="8" width="1.53703703703704" style="66" customWidth="1"/>
    <col min="9" max="16384" width="10" style="66"/>
  </cols>
  <sheetData>
    <row r="1" s="66" customFormat="1" ht="16.35" customHeight="1" spans="1:8">
      <c r="A1" s="67"/>
      <c r="B1" s="67"/>
      <c r="C1" s="67"/>
      <c r="D1" s="67"/>
      <c r="E1" s="67"/>
      <c r="F1" s="67"/>
      <c r="G1" s="68"/>
      <c r="H1" s="69"/>
    </row>
    <row r="2" s="66" customFormat="1" ht="22.8" customHeight="1" spans="1:8">
      <c r="A2" s="67"/>
      <c r="B2" s="70" t="s">
        <v>175</v>
      </c>
      <c r="C2" s="70"/>
      <c r="D2" s="70"/>
      <c r="E2" s="70"/>
      <c r="F2" s="70"/>
      <c r="G2" s="70"/>
      <c r="H2" s="69"/>
    </row>
    <row r="3" s="66" customFormat="1" ht="19.55" customHeight="1" spans="1:8">
      <c r="A3" s="71"/>
      <c r="B3" s="71"/>
      <c r="C3" s="71"/>
      <c r="D3" s="71"/>
      <c r="E3" s="71"/>
      <c r="F3" s="71"/>
      <c r="G3" s="72" t="s">
        <v>2</v>
      </c>
      <c r="H3" s="73"/>
    </row>
    <row r="4" s="66" customFormat="1" ht="23" customHeight="1" spans="1:8">
      <c r="A4" s="74"/>
      <c r="B4" s="35" t="s">
        <v>176</v>
      </c>
      <c r="C4" s="35" t="s">
        <v>177</v>
      </c>
      <c r="D4" s="35" t="s">
        <v>178</v>
      </c>
      <c r="E4" s="35" t="s">
        <v>179</v>
      </c>
      <c r="F4" s="35" t="s">
        <v>180</v>
      </c>
      <c r="G4" s="35"/>
      <c r="H4" s="75"/>
    </row>
    <row r="5" s="66" customFormat="1" ht="17.25" customHeight="1" spans="1:8">
      <c r="A5" s="76"/>
      <c r="B5" s="35"/>
      <c r="C5" s="35"/>
      <c r="D5" s="35"/>
      <c r="E5" s="35"/>
      <c r="F5" s="35" t="s">
        <v>181</v>
      </c>
      <c r="G5" s="35" t="s">
        <v>182</v>
      </c>
      <c r="H5" s="77"/>
    </row>
    <row r="6" s="66" customFormat="1" ht="17.25" customHeight="1" spans="1:8">
      <c r="A6" s="74"/>
      <c r="B6" s="35"/>
      <c r="C6" s="35"/>
      <c r="D6" s="35"/>
      <c r="E6" s="35"/>
      <c r="F6" s="35"/>
      <c r="G6" s="35"/>
      <c r="H6" s="75"/>
    </row>
    <row r="7" s="66" customFormat="1" ht="16.55" customHeight="1" spans="1:8">
      <c r="A7" s="78"/>
      <c r="B7" s="79">
        <v>2024</v>
      </c>
      <c r="C7" s="80" t="s">
        <v>183</v>
      </c>
      <c r="D7" s="81"/>
      <c r="E7" s="81"/>
      <c r="F7" s="81"/>
      <c r="G7" s="80" t="s">
        <v>183</v>
      </c>
      <c r="H7" s="69"/>
    </row>
    <row r="8" s="66" customFormat="1" ht="16.55" customHeight="1" spans="1:8">
      <c r="A8" s="78"/>
      <c r="B8" s="79">
        <v>2025</v>
      </c>
      <c r="C8" s="82"/>
      <c r="D8" s="82"/>
      <c r="E8" s="82"/>
      <c r="F8" s="82"/>
      <c r="G8" s="82"/>
      <c r="H8" s="69"/>
    </row>
    <row r="9" s="66" customFormat="1" ht="16.55" customHeight="1" spans="1:8">
      <c r="A9" s="83"/>
      <c r="B9" s="83"/>
      <c r="C9" s="83"/>
      <c r="D9" s="83"/>
      <c r="E9" s="83"/>
      <c r="F9" s="83"/>
      <c r="G9" s="83"/>
      <c r="H9" s="84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4" sqref="B4:B5"/>
    </sheetView>
  </sheetViews>
  <sheetFormatPr defaultColWidth="10" defaultRowHeight="14.4" outlineLevelCol="7"/>
  <cols>
    <col min="1" max="1" width="1.53703703703704" customWidth="1"/>
    <col min="2" max="2" width="27.537037037037" customWidth="1"/>
    <col min="3" max="3" width="15.3796296296296" customWidth="1"/>
    <col min="4" max="4" width="20.0462962962963" customWidth="1"/>
    <col min="5" max="5" width="24.3888888888889" customWidth="1"/>
    <col min="6" max="6" width="20.5185185185185" customWidth="1"/>
    <col min="7" max="7" width="16.4074074074074" customWidth="1"/>
    <col min="8" max="8" width="1.53703703703704" customWidth="1"/>
  </cols>
  <sheetData>
    <row r="1" ht="16.35" customHeight="1" spans="1:8">
      <c r="A1" s="51"/>
      <c r="B1" s="29"/>
      <c r="C1" s="52"/>
      <c r="D1" s="52"/>
      <c r="E1" s="52"/>
      <c r="F1" s="52"/>
      <c r="G1" s="52"/>
      <c r="H1" s="46"/>
    </row>
    <row r="2" ht="22.8" customHeight="1" spans="1:8">
      <c r="A2" s="53"/>
      <c r="B2" s="5" t="s">
        <v>184</v>
      </c>
      <c r="C2" s="5"/>
      <c r="D2" s="5"/>
      <c r="E2" s="5"/>
      <c r="F2" s="5"/>
      <c r="G2" s="5"/>
      <c r="H2" s="47" t="s">
        <v>185</v>
      </c>
    </row>
    <row r="3" ht="19.55" customHeight="1" spans="1:8">
      <c r="A3" s="1"/>
      <c r="B3" s="33"/>
      <c r="C3" s="33"/>
      <c r="D3" s="33"/>
      <c r="E3" s="33"/>
      <c r="F3" s="33"/>
      <c r="G3" s="54" t="s">
        <v>2</v>
      </c>
      <c r="H3" s="48"/>
    </row>
    <row r="4" ht="23" customHeight="1" spans="1:8">
      <c r="A4" s="49"/>
      <c r="B4" s="35" t="s">
        <v>116</v>
      </c>
      <c r="C4" s="35" t="s">
        <v>186</v>
      </c>
      <c r="D4" s="35"/>
      <c r="E4" s="35"/>
      <c r="F4" s="35" t="s">
        <v>187</v>
      </c>
      <c r="G4" s="35" t="s">
        <v>188</v>
      </c>
      <c r="H4" s="49"/>
    </row>
    <row r="5" ht="23" customHeight="1" spans="1:8">
      <c r="A5" s="55"/>
      <c r="B5" s="35"/>
      <c r="C5" s="35" t="s">
        <v>189</v>
      </c>
      <c r="D5" s="35" t="s">
        <v>190</v>
      </c>
      <c r="E5" s="35" t="s">
        <v>191</v>
      </c>
      <c r="F5" s="35"/>
      <c r="G5" s="35"/>
      <c r="H5" s="56"/>
    </row>
    <row r="6" ht="23" customHeight="1" spans="1:2">
      <c r="A6" s="55"/>
      <c r="B6" t="s">
        <v>129</v>
      </c>
    </row>
    <row r="7" ht="23" customHeight="1" spans="1:1">
      <c r="A7" s="55"/>
    </row>
    <row r="8" ht="23" customHeight="1" spans="1:1">
      <c r="A8" s="55"/>
    </row>
    <row r="9" ht="23" customHeight="1" spans="1:1">
      <c r="A9" s="55"/>
    </row>
    <row r="10" ht="16.55" customHeight="1" spans="1:8">
      <c r="A10" s="57"/>
      <c r="B10" s="58" t="s">
        <v>69</v>
      </c>
      <c r="C10" s="59"/>
      <c r="D10" s="59"/>
      <c r="E10" s="59"/>
      <c r="F10" s="59"/>
      <c r="G10" s="12"/>
      <c r="H10" s="57"/>
    </row>
    <row r="11" ht="16.55" customHeight="1" spans="1:8">
      <c r="A11" s="1"/>
      <c r="B11" s="60" t="s">
        <v>130</v>
      </c>
      <c r="C11" s="60" t="s">
        <v>130</v>
      </c>
      <c r="D11" s="60" t="s">
        <v>130</v>
      </c>
      <c r="E11" s="60" t="s">
        <v>130</v>
      </c>
      <c r="F11" s="60" t="s">
        <v>130</v>
      </c>
      <c r="G11" s="61"/>
      <c r="H11" s="1"/>
    </row>
    <row r="12" ht="20" customHeight="1" spans="1:8">
      <c r="A12" s="62"/>
      <c r="B12" s="63" t="s">
        <v>192</v>
      </c>
      <c r="C12" s="64"/>
      <c r="D12" s="64"/>
      <c r="E12" s="64"/>
      <c r="F12" s="64"/>
      <c r="G12" s="64"/>
      <c r="H12" s="65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zoomScale="85" zoomScaleNormal="85" workbookViewId="0">
      <pane ySplit="5" topLeftCell="A6" activePane="bottomLeft" state="frozen"/>
      <selection/>
      <selection pane="bottomLeft" activeCell="H22" sqref="H22"/>
    </sheetView>
  </sheetViews>
  <sheetFormatPr defaultColWidth="10" defaultRowHeight="14.4" outlineLevelRow="6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1.3981481481481" customWidth="1"/>
    <col min="7" max="9" width="12.3055555555556" customWidth="1"/>
    <col min="10" max="10" width="19.4444444444444" customWidth="1"/>
    <col min="11" max="13" width="12.3055555555556" customWidth="1"/>
    <col min="14" max="14" width="12.6666666666667" customWidth="1"/>
    <col min="15" max="15" width="14.5648148148148" customWidth="1"/>
    <col min="16" max="16" width="12.6666666666667" customWidth="1"/>
    <col min="17" max="17" width="1.53703703703704" customWidth="1"/>
    <col min="18" max="21" width="9.76851851851852" customWidth="1"/>
  </cols>
  <sheetData>
    <row r="1" ht="16.25" customHeight="1" spans="1:17">
      <c r="A1" s="28"/>
      <c r="B1" s="29"/>
      <c r="C1" s="30"/>
      <c r="D1" s="30"/>
      <c r="E1" s="30"/>
      <c r="F1" s="30"/>
      <c r="G1" s="30"/>
      <c r="H1" s="30"/>
      <c r="I1" s="30"/>
      <c r="J1" s="29"/>
      <c r="K1" s="30"/>
      <c r="L1" s="30"/>
      <c r="M1" s="30"/>
      <c r="N1" s="30"/>
      <c r="O1" s="30"/>
      <c r="P1" s="30"/>
      <c r="Q1" s="46"/>
    </row>
    <row r="2" ht="22.8" customHeight="1" spans="1:17">
      <c r="A2" s="31"/>
      <c r="B2" s="5" t="s">
        <v>193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7"/>
    </row>
    <row r="3" ht="19.55" customHeight="1" spans="1:17">
      <c r="A3" s="32"/>
      <c r="B3" s="33"/>
      <c r="C3" s="33"/>
      <c r="D3" s="33"/>
      <c r="E3" s="33"/>
      <c r="F3" s="33"/>
      <c r="G3" s="33"/>
      <c r="H3" s="33"/>
      <c r="I3" s="33"/>
      <c r="J3" s="41"/>
      <c r="K3" s="41"/>
      <c r="L3" s="41"/>
      <c r="M3" s="41"/>
      <c r="N3" s="41"/>
      <c r="O3" s="42" t="s">
        <v>2</v>
      </c>
      <c r="P3" s="42"/>
      <c r="Q3" s="48"/>
    </row>
    <row r="4" ht="23" customHeight="1" spans="1:17">
      <c r="A4" s="34"/>
      <c r="B4" s="35" t="s">
        <v>151</v>
      </c>
      <c r="C4" s="35" t="s">
        <v>116</v>
      </c>
      <c r="D4" s="35" t="s">
        <v>194</v>
      </c>
      <c r="E4" s="35" t="s">
        <v>195</v>
      </c>
      <c r="F4" s="35" t="s">
        <v>196</v>
      </c>
      <c r="G4" s="35" t="s">
        <v>197</v>
      </c>
      <c r="H4" s="35" t="s">
        <v>198</v>
      </c>
      <c r="I4" s="35"/>
      <c r="J4" s="35" t="s">
        <v>199</v>
      </c>
      <c r="K4" s="35" t="s">
        <v>200</v>
      </c>
      <c r="L4" s="35" t="s">
        <v>201</v>
      </c>
      <c r="M4" s="35" t="s">
        <v>202</v>
      </c>
      <c r="N4" s="35" t="s">
        <v>203</v>
      </c>
      <c r="O4" s="35" t="s">
        <v>204</v>
      </c>
      <c r="P4" s="35" t="s">
        <v>205</v>
      </c>
      <c r="Q4" s="49"/>
    </row>
    <row r="5" ht="23" customHeight="1" spans="1:17">
      <c r="A5" s="36"/>
      <c r="B5" s="35"/>
      <c r="C5" s="35"/>
      <c r="D5" s="35"/>
      <c r="E5" s="35"/>
      <c r="F5" s="35"/>
      <c r="G5" s="35"/>
      <c r="H5" s="35" t="s">
        <v>206</v>
      </c>
      <c r="I5" s="35" t="s">
        <v>207</v>
      </c>
      <c r="J5" s="35"/>
      <c r="K5" s="35"/>
      <c r="L5" s="35"/>
      <c r="M5" s="35"/>
      <c r="N5" s="35"/>
      <c r="O5" s="35"/>
      <c r="P5" s="35"/>
      <c r="Q5" s="50"/>
    </row>
    <row r="6" ht="21.6" spans="2:15">
      <c r="B6" s="37" t="s">
        <v>122</v>
      </c>
      <c r="C6" s="37" t="s">
        <v>124</v>
      </c>
      <c r="D6" s="37" t="s">
        <v>208</v>
      </c>
      <c r="E6" s="37" t="s">
        <v>209</v>
      </c>
      <c r="F6" s="37">
        <v>60500248</v>
      </c>
      <c r="G6" s="38">
        <v>58</v>
      </c>
      <c r="H6" s="38">
        <v>58</v>
      </c>
      <c r="I6" s="43"/>
      <c r="J6" s="37" t="s">
        <v>210</v>
      </c>
      <c r="K6" s="44" t="s">
        <v>211</v>
      </c>
      <c r="L6" s="45" t="s">
        <v>212</v>
      </c>
      <c r="M6" s="45" t="s">
        <v>213</v>
      </c>
      <c r="N6" s="45" t="s">
        <v>214</v>
      </c>
      <c r="O6" s="45" t="s">
        <v>215</v>
      </c>
    </row>
    <row r="7" ht="32.4" spans="2:15">
      <c r="B7" s="39"/>
      <c r="C7" s="39"/>
      <c r="D7" s="39"/>
      <c r="E7" s="39"/>
      <c r="F7" s="39"/>
      <c r="G7" s="40"/>
      <c r="H7" s="40"/>
      <c r="I7" s="43"/>
      <c r="J7" s="39"/>
      <c r="K7" s="44" t="s">
        <v>216</v>
      </c>
      <c r="L7" s="45" t="s">
        <v>217</v>
      </c>
      <c r="M7" s="45" t="s">
        <v>218</v>
      </c>
      <c r="N7" s="45" t="s">
        <v>214</v>
      </c>
      <c r="O7" s="45" t="s">
        <v>215</v>
      </c>
    </row>
  </sheetData>
  <mergeCells count="26">
    <mergeCell ref="B2:P2"/>
    <mergeCell ref="B3:C3"/>
    <mergeCell ref="O3:P3"/>
    <mergeCell ref="H4:I4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6:H7"/>
    <mergeCell ref="I6:I7"/>
    <mergeCell ref="J4:J5"/>
    <mergeCell ref="J6:J7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6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J6" sqref="J6"/>
    </sheetView>
  </sheetViews>
  <sheetFormatPr defaultColWidth="10" defaultRowHeight="14.4"/>
  <cols>
    <col min="1" max="1" width="1.53703703703704" customWidth="1"/>
    <col min="2" max="2" width="21.037037037037" customWidth="1"/>
    <col min="3" max="10" width="16.4074074074074" customWidth="1"/>
    <col min="11" max="11" width="1.5370370370370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23"/>
    </row>
    <row r="2" ht="22.8" customHeight="1" spans="1:11">
      <c r="A2" s="1"/>
      <c r="B2" s="5" t="s">
        <v>219</v>
      </c>
      <c r="C2" s="5"/>
      <c r="D2" s="5"/>
      <c r="E2" s="5"/>
      <c r="F2" s="5"/>
      <c r="G2" s="5"/>
      <c r="H2" s="5"/>
      <c r="I2" s="5"/>
      <c r="J2" s="5"/>
      <c r="K2" s="23"/>
    </row>
    <row r="3" ht="22.8" customHeight="1" spans="1:11">
      <c r="A3" s="1"/>
      <c r="B3" s="6" t="s">
        <v>220</v>
      </c>
      <c r="C3" s="6"/>
      <c r="D3" s="6"/>
      <c r="E3" s="6"/>
      <c r="F3" s="6"/>
      <c r="G3" s="6"/>
      <c r="H3" s="6"/>
      <c r="I3" s="6"/>
      <c r="J3" s="6"/>
      <c r="K3" s="24"/>
    </row>
    <row r="4" ht="16.55" customHeight="1" spans="1:11">
      <c r="A4" s="1"/>
      <c r="B4" s="7" t="s">
        <v>221</v>
      </c>
      <c r="C4" s="7"/>
      <c r="D4" s="8"/>
      <c r="E4" s="8"/>
      <c r="F4" s="8"/>
      <c r="G4" s="8"/>
      <c r="H4" s="8"/>
      <c r="I4" s="8"/>
      <c r="J4" s="8"/>
      <c r="K4" s="25"/>
    </row>
    <row r="5" ht="16.55" customHeight="1" spans="1:11">
      <c r="A5" s="9"/>
      <c r="B5" s="7" t="s">
        <v>222</v>
      </c>
      <c r="C5" s="7"/>
      <c r="D5" s="7" t="s">
        <v>223</v>
      </c>
      <c r="E5" s="7" t="s">
        <v>224</v>
      </c>
      <c r="F5" s="7"/>
      <c r="G5" s="7"/>
      <c r="H5" s="7" t="s">
        <v>207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25"/>
    </row>
    <row r="7" ht="16.55" customHeight="1" spans="1:11">
      <c r="A7" s="1"/>
      <c r="B7" s="10"/>
      <c r="C7" s="7"/>
      <c r="D7" s="11">
        <v>7127.54973</v>
      </c>
      <c r="E7" s="11">
        <v>7127.54973</v>
      </c>
      <c r="F7" s="11">
        <v>7069.54973</v>
      </c>
      <c r="G7" s="11">
        <v>58</v>
      </c>
      <c r="H7" s="12"/>
      <c r="I7" s="12"/>
      <c r="J7" s="12"/>
      <c r="K7" s="25"/>
    </row>
    <row r="8" ht="57.5" customHeight="1" spans="1:11">
      <c r="A8" s="1"/>
      <c r="B8" s="10" t="s">
        <v>225</v>
      </c>
      <c r="C8" s="13" t="s">
        <v>225</v>
      </c>
      <c r="D8" s="14" t="s">
        <v>226</v>
      </c>
      <c r="E8" s="14"/>
      <c r="F8" s="14"/>
      <c r="G8" s="14"/>
      <c r="H8" s="14"/>
      <c r="I8" s="14"/>
      <c r="J8" s="14"/>
      <c r="K8" s="25"/>
    </row>
    <row r="9" ht="57.5" customHeight="1" spans="1:11">
      <c r="A9" s="1"/>
      <c r="B9" s="15"/>
      <c r="C9" s="13" t="s">
        <v>227</v>
      </c>
      <c r="D9" s="14" t="s">
        <v>130</v>
      </c>
      <c r="E9" s="14"/>
      <c r="F9" s="14"/>
      <c r="G9" s="14"/>
      <c r="H9" s="14"/>
      <c r="I9" s="14"/>
      <c r="J9" s="14"/>
      <c r="K9" s="25"/>
    </row>
    <row r="10" ht="16.55" customHeight="1" spans="1:11">
      <c r="A10" s="1"/>
      <c r="B10" s="15"/>
      <c r="C10" s="13" t="s">
        <v>228</v>
      </c>
      <c r="D10" s="7"/>
      <c r="E10" s="7" t="s">
        <v>229</v>
      </c>
      <c r="F10" s="7"/>
      <c r="G10" s="7" t="s">
        <v>230</v>
      </c>
      <c r="H10" s="7" t="s">
        <v>231</v>
      </c>
      <c r="I10" s="7"/>
      <c r="J10" s="7" t="s">
        <v>232</v>
      </c>
      <c r="K10" s="25"/>
    </row>
    <row r="11" ht="27" customHeight="1" spans="1:11">
      <c r="A11" s="1"/>
      <c r="B11" s="15"/>
      <c r="C11" s="16" t="s">
        <v>233</v>
      </c>
      <c r="D11" s="14"/>
      <c r="E11" s="14" t="s">
        <v>234</v>
      </c>
      <c r="F11" s="14"/>
      <c r="G11" s="14" t="s">
        <v>214</v>
      </c>
      <c r="H11" s="14" t="s">
        <v>235</v>
      </c>
      <c r="I11" s="14"/>
      <c r="J11" s="14"/>
      <c r="K11" s="25"/>
    </row>
    <row r="12" ht="27" customHeight="1" spans="1:11">
      <c r="A12" s="17"/>
      <c r="B12" s="15"/>
      <c r="C12" s="16" t="s">
        <v>233</v>
      </c>
      <c r="D12" s="14"/>
      <c r="E12" s="14" t="s">
        <v>236</v>
      </c>
      <c r="F12" s="14"/>
      <c r="G12" s="14" t="s">
        <v>214</v>
      </c>
      <c r="H12" s="14" t="s">
        <v>235</v>
      </c>
      <c r="I12" s="14"/>
      <c r="J12" s="14"/>
      <c r="K12" s="26"/>
    </row>
    <row r="13" ht="27" customHeight="1" spans="2:10">
      <c r="B13" s="15"/>
      <c r="C13" s="16" t="s">
        <v>233</v>
      </c>
      <c r="D13" s="14"/>
      <c r="E13" s="14" t="s">
        <v>237</v>
      </c>
      <c r="F13" s="14"/>
      <c r="G13" s="14" t="s">
        <v>238</v>
      </c>
      <c r="H13" s="18">
        <v>70695497.3</v>
      </c>
      <c r="I13" s="14"/>
      <c r="J13" s="14" t="s">
        <v>239</v>
      </c>
    </row>
    <row r="14" ht="27" customHeight="1" spans="2:10">
      <c r="B14" s="15"/>
      <c r="C14" s="16" t="s">
        <v>233</v>
      </c>
      <c r="D14" s="14"/>
      <c r="E14" s="14" t="s">
        <v>240</v>
      </c>
      <c r="F14" s="14"/>
      <c r="G14" s="14" t="s">
        <v>238</v>
      </c>
      <c r="H14" s="18">
        <v>100</v>
      </c>
      <c r="I14" s="14"/>
      <c r="J14" s="14" t="s">
        <v>241</v>
      </c>
    </row>
    <row r="15" customFormat="1" ht="27" customHeight="1" spans="2:10">
      <c r="B15" s="15"/>
      <c r="C15" s="16" t="s">
        <v>242</v>
      </c>
      <c r="D15" s="14"/>
      <c r="E15" s="19" t="s">
        <v>243</v>
      </c>
      <c r="F15" s="19"/>
      <c r="G15" s="20" t="s">
        <v>214</v>
      </c>
      <c r="H15" s="21" t="s">
        <v>215</v>
      </c>
      <c r="I15" s="27"/>
      <c r="J15" s="14"/>
    </row>
    <row r="16" customFormat="1" ht="27" customHeight="1" spans="2:10">
      <c r="B16" s="22"/>
      <c r="C16" s="16" t="s">
        <v>242</v>
      </c>
      <c r="D16" s="14"/>
      <c r="E16" s="19" t="s">
        <v>244</v>
      </c>
      <c r="F16" s="19"/>
      <c r="G16" s="20" t="s">
        <v>214</v>
      </c>
      <c r="H16" s="21" t="s">
        <v>215</v>
      </c>
      <c r="I16" s="27"/>
      <c r="J16" s="14"/>
    </row>
  </sheetData>
  <mergeCells count="32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B8:B16"/>
    <mergeCell ref="D5:D6"/>
    <mergeCell ref="B5:C7"/>
  </mergeCells>
  <printOptions horizontalCentered="1"/>
  <pageMargins left="0.314583333333333" right="0.275" top="1.06200003623962" bottom="0.86599999666214" header="0" footer="0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O7" sqref="O7"/>
    </sheetView>
  </sheetViews>
  <sheetFormatPr defaultColWidth="10" defaultRowHeight="14.4"/>
  <cols>
    <col min="1" max="1" width="1.53703703703704" customWidth="1"/>
    <col min="2" max="2" width="11.9444444444444" customWidth="1"/>
    <col min="3" max="3" width="30.7777777777778" customWidth="1"/>
    <col min="4" max="6" width="13.9722222222222" customWidth="1"/>
    <col min="7" max="9" width="12.3055555555556" customWidth="1"/>
    <col min="10" max="10" width="10.2592592592593" customWidth="1"/>
    <col min="11" max="13" width="12.3055555555556" customWidth="1"/>
    <col min="14" max="14" width="10.2592592592593" customWidth="1"/>
    <col min="15" max="15" width="15.287037037037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102"/>
      <c r="B1" s="86"/>
      <c r="C1" s="86"/>
      <c r="D1" s="87"/>
      <c r="E1" s="87"/>
      <c r="F1" s="87"/>
      <c r="G1" s="87"/>
      <c r="H1" s="87"/>
      <c r="I1" s="87"/>
      <c r="J1" s="52"/>
      <c r="K1" s="52"/>
      <c r="L1" s="52"/>
      <c r="M1" s="52"/>
      <c r="N1" s="52"/>
      <c r="O1" s="87"/>
      <c r="P1" s="87"/>
      <c r="Q1" s="87"/>
      <c r="R1" s="87"/>
      <c r="S1" s="87"/>
      <c r="T1" s="87"/>
      <c r="U1" s="115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</row>
    <row r="3" ht="19.55" customHeight="1" spans="1:21">
      <c r="A3" s="9"/>
      <c r="B3" s="92"/>
      <c r="C3" s="92"/>
      <c r="D3" s="33"/>
      <c r="E3" s="33"/>
      <c r="F3" s="33"/>
      <c r="G3" s="33"/>
      <c r="H3" s="33"/>
      <c r="I3" s="33"/>
      <c r="J3" s="122"/>
      <c r="K3" s="122"/>
      <c r="L3" s="122"/>
      <c r="M3" s="122"/>
      <c r="N3" s="122"/>
      <c r="O3" s="93" t="s">
        <v>2</v>
      </c>
      <c r="P3" s="93"/>
      <c r="Q3" s="93"/>
      <c r="R3" s="93"/>
      <c r="S3" s="93"/>
      <c r="T3" s="93"/>
      <c r="U3" s="24"/>
    </row>
    <row r="4" ht="23" customHeight="1" spans="1:21">
      <c r="A4" s="55"/>
      <c r="B4" s="35" t="s">
        <v>50</v>
      </c>
      <c r="C4" s="95" t="s">
        <v>51</v>
      </c>
      <c r="D4" s="95" t="s">
        <v>52</v>
      </c>
      <c r="E4" s="95" t="s">
        <v>53</v>
      </c>
      <c r="F4" s="95"/>
      <c r="G4" s="95"/>
      <c r="H4" s="95"/>
      <c r="I4" s="95"/>
      <c r="J4" s="95"/>
      <c r="K4" s="95"/>
      <c r="L4" s="95"/>
      <c r="M4" s="95"/>
      <c r="N4" s="95"/>
      <c r="O4" s="95" t="s">
        <v>45</v>
      </c>
      <c r="P4" s="95"/>
      <c r="Q4" s="95"/>
      <c r="R4" s="95"/>
      <c r="S4" s="95"/>
      <c r="T4" s="95"/>
      <c r="U4" s="116"/>
    </row>
    <row r="5" ht="34.5" customHeight="1" spans="1:21">
      <c r="A5" s="116"/>
      <c r="B5" s="35"/>
      <c r="C5" s="95"/>
      <c r="D5" s="95"/>
      <c r="E5" s="95" t="s">
        <v>54</v>
      </c>
      <c r="F5" s="35" t="s">
        <v>55</v>
      </c>
      <c r="G5" s="35" t="s">
        <v>56</v>
      </c>
      <c r="H5" s="35" t="s">
        <v>57</v>
      </c>
      <c r="I5" s="35" t="s">
        <v>58</v>
      </c>
      <c r="J5" s="35" t="s">
        <v>59</v>
      </c>
      <c r="K5" s="35" t="s">
        <v>60</v>
      </c>
      <c r="L5" s="35" t="s">
        <v>61</v>
      </c>
      <c r="M5" s="35" t="s">
        <v>62</v>
      </c>
      <c r="N5" s="35" t="s">
        <v>63</v>
      </c>
      <c r="O5" s="95" t="s">
        <v>54</v>
      </c>
      <c r="P5" s="35" t="s">
        <v>55</v>
      </c>
      <c r="Q5" s="35" t="s">
        <v>56</v>
      </c>
      <c r="R5" s="35" t="s">
        <v>57</v>
      </c>
      <c r="S5" s="35" t="s">
        <v>58</v>
      </c>
      <c r="T5" s="35" t="s">
        <v>64</v>
      </c>
      <c r="U5" s="116"/>
    </row>
    <row r="6" ht="16.55" customHeight="1" spans="1:21">
      <c r="A6" s="9"/>
      <c r="B6" s="103" t="s">
        <v>65</v>
      </c>
      <c r="C6" s="103" t="s">
        <v>66</v>
      </c>
      <c r="D6" s="132">
        <f>E6+O6</f>
        <v>7127.54973</v>
      </c>
      <c r="E6" s="132">
        <v>7069.54973</v>
      </c>
      <c r="F6" s="132">
        <v>7069.54973</v>
      </c>
      <c r="G6" s="132"/>
      <c r="H6" s="132"/>
      <c r="I6" s="132"/>
      <c r="J6" s="132"/>
      <c r="K6" s="132"/>
      <c r="L6" s="132"/>
      <c r="M6" s="132"/>
      <c r="N6" s="132"/>
      <c r="O6" s="132">
        <v>58</v>
      </c>
      <c r="P6" s="132"/>
      <c r="Q6" s="132">
        <v>58</v>
      </c>
      <c r="R6" s="126"/>
      <c r="S6" s="126"/>
      <c r="T6" s="126"/>
      <c r="U6" s="25"/>
    </row>
    <row r="7" ht="16.55" customHeight="1" spans="1:21">
      <c r="A7" s="9"/>
      <c r="B7" s="103" t="s">
        <v>67</v>
      </c>
      <c r="C7" s="103" t="s">
        <v>68</v>
      </c>
      <c r="D7" s="132">
        <f>E7+O7</f>
        <v>7127.54973</v>
      </c>
      <c r="E7" s="132">
        <v>7069.54973</v>
      </c>
      <c r="F7" s="132">
        <v>7069.54973</v>
      </c>
      <c r="G7" s="132"/>
      <c r="H7" s="132"/>
      <c r="I7" s="132"/>
      <c r="J7" s="132"/>
      <c r="K7" s="132"/>
      <c r="L7" s="132"/>
      <c r="M7" s="132"/>
      <c r="N7" s="132"/>
      <c r="O7" s="132">
        <v>58</v>
      </c>
      <c r="P7" s="132"/>
      <c r="Q7" s="132">
        <v>58</v>
      </c>
      <c r="R7" s="126"/>
      <c r="S7" s="126"/>
      <c r="T7" s="126"/>
      <c r="U7" s="25"/>
    </row>
    <row r="8" ht="16.55" customHeight="1" spans="1:21">
      <c r="A8" s="96"/>
      <c r="B8" s="58" t="s">
        <v>69</v>
      </c>
      <c r="C8" s="58"/>
      <c r="D8" s="133">
        <f>D7</f>
        <v>7127.54973</v>
      </c>
      <c r="E8" s="133">
        <f>E7</f>
        <v>7069.54973</v>
      </c>
      <c r="F8" s="133">
        <f>F7</f>
        <v>7069.54973</v>
      </c>
      <c r="G8" s="119"/>
      <c r="H8" s="119"/>
      <c r="I8" s="119"/>
      <c r="J8" s="119"/>
      <c r="K8" s="119"/>
      <c r="L8" s="119"/>
      <c r="M8" s="119"/>
      <c r="N8" s="119"/>
      <c r="O8" s="133">
        <f t="shared" ref="O8:Q8" si="0">O7</f>
        <v>58</v>
      </c>
      <c r="P8" s="133"/>
      <c r="Q8" s="133">
        <f t="shared" si="0"/>
        <v>58</v>
      </c>
      <c r="R8" s="119"/>
      <c r="S8" s="119"/>
      <c r="T8" s="119"/>
      <c r="U8" s="117"/>
    </row>
    <row r="9" ht="9.75" customHeight="1" spans="1:21">
      <c r="A9" s="106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156944444444444" right="0.118055555555556" top="0.865972222222222" bottom="0.86599999666214" header="0" footer="0"/>
  <pageSetup paperSize="9" scale="5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5" topLeftCell="A6" activePane="bottomLeft" state="frozen"/>
      <selection/>
      <selection pane="bottomLeft" activeCell="B2" sqref="B2:J2"/>
    </sheetView>
  </sheetViews>
  <sheetFormatPr defaultColWidth="10" defaultRowHeight="14.4"/>
  <cols>
    <col min="1" max="1" width="1.53703703703704" customWidth="1"/>
    <col min="2" max="4" width="30.7777777777778" customWidth="1"/>
    <col min="5" max="6" width="13.9722222222222" customWidth="1"/>
    <col min="7" max="10" width="12.3055555555556" customWidth="1"/>
    <col min="11" max="11" width="9.40740740740741" customWidth="1"/>
    <col min="12" max="14" width="9.76851851851852" customWidth="1"/>
  </cols>
  <sheetData>
    <row r="1" ht="16.35" customHeight="1" spans="1:11">
      <c r="A1" s="102"/>
      <c r="B1" s="87"/>
      <c r="C1" s="52"/>
      <c r="D1" s="52"/>
      <c r="E1" s="30"/>
      <c r="F1" s="30"/>
      <c r="G1" s="30"/>
      <c r="H1" s="30"/>
      <c r="I1" s="30"/>
      <c r="J1" s="30"/>
      <c r="K1" s="102"/>
    </row>
    <row r="2" ht="22.8" customHeight="1" spans="1:11">
      <c r="A2" s="9"/>
      <c r="B2" s="5" t="s">
        <v>70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92"/>
      <c r="C3" s="92"/>
      <c r="D3" s="122"/>
      <c r="E3" s="92"/>
      <c r="F3" s="127"/>
      <c r="G3" s="127"/>
      <c r="H3" s="127"/>
      <c r="I3" s="127"/>
      <c r="J3" s="93" t="s">
        <v>2</v>
      </c>
      <c r="K3" s="9"/>
    </row>
    <row r="4" ht="22.95" customHeight="1" spans="1:11">
      <c r="A4" s="116"/>
      <c r="B4" s="95" t="s">
        <v>71</v>
      </c>
      <c r="C4" s="95" t="s">
        <v>72</v>
      </c>
      <c r="D4" s="95" t="s">
        <v>73</v>
      </c>
      <c r="E4" s="95" t="s">
        <v>52</v>
      </c>
      <c r="F4" s="95" t="s">
        <v>74</v>
      </c>
      <c r="G4" s="95" t="s">
        <v>75</v>
      </c>
      <c r="H4" s="95" t="s">
        <v>76</v>
      </c>
      <c r="I4" s="95"/>
      <c r="J4" s="95"/>
      <c r="K4" s="116"/>
    </row>
    <row r="5" ht="34.5" customHeight="1" spans="1:11">
      <c r="A5" s="116"/>
      <c r="B5" s="95"/>
      <c r="C5" s="95"/>
      <c r="D5" s="95"/>
      <c r="E5" s="95"/>
      <c r="F5" s="95"/>
      <c r="G5" s="95"/>
      <c r="H5" s="35" t="s">
        <v>77</v>
      </c>
      <c r="I5" s="35" t="s">
        <v>78</v>
      </c>
      <c r="J5" s="35" t="s">
        <v>79</v>
      </c>
      <c r="K5" s="49"/>
    </row>
    <row r="6" ht="16.55" customHeight="1" spans="1:11">
      <c r="A6" s="96"/>
      <c r="B6" s="128" t="s">
        <v>80</v>
      </c>
      <c r="C6" s="128" t="s">
        <v>81</v>
      </c>
      <c r="D6" s="128" t="s">
        <v>82</v>
      </c>
      <c r="E6" s="129">
        <v>465.4608</v>
      </c>
      <c r="F6" s="129">
        <v>465.4608</v>
      </c>
      <c r="G6" s="130"/>
      <c r="H6" s="130"/>
      <c r="I6" s="130"/>
      <c r="J6" s="130"/>
      <c r="K6" s="1"/>
    </row>
    <row r="7" ht="16.55" customHeight="1" spans="1:11">
      <c r="A7" s="96"/>
      <c r="B7" s="128" t="s">
        <v>80</v>
      </c>
      <c r="C7" s="128" t="s">
        <v>81</v>
      </c>
      <c r="D7" s="128" t="s">
        <v>83</v>
      </c>
      <c r="E7" s="129">
        <v>1282.3254</v>
      </c>
      <c r="F7" s="129">
        <v>1282.3254</v>
      </c>
      <c r="G7" s="130"/>
      <c r="H7" s="130"/>
      <c r="I7" s="130"/>
      <c r="J7" s="130"/>
      <c r="K7" s="1"/>
    </row>
    <row r="8" ht="16.55" customHeight="1" spans="1:11">
      <c r="A8" s="96"/>
      <c r="B8" s="128" t="s">
        <v>80</v>
      </c>
      <c r="C8" s="128" t="s">
        <v>81</v>
      </c>
      <c r="D8" s="128" t="s">
        <v>84</v>
      </c>
      <c r="E8" s="129">
        <v>254.7884</v>
      </c>
      <c r="F8" s="129">
        <v>254.7884</v>
      </c>
      <c r="G8" s="130"/>
      <c r="H8" s="130"/>
      <c r="I8" s="130"/>
      <c r="J8" s="130"/>
      <c r="K8" s="1"/>
    </row>
    <row r="9" ht="16" customHeight="1" spans="1:11">
      <c r="A9" s="96"/>
      <c r="B9" s="128" t="s">
        <v>80</v>
      </c>
      <c r="C9" s="128" t="s">
        <v>81</v>
      </c>
      <c r="D9" s="128" t="s">
        <v>85</v>
      </c>
      <c r="E9" s="129">
        <v>533.64</v>
      </c>
      <c r="F9" s="129">
        <v>533.64</v>
      </c>
      <c r="G9" s="130"/>
      <c r="H9" s="130"/>
      <c r="I9" s="130"/>
      <c r="J9" s="130"/>
      <c r="K9" s="1"/>
    </row>
    <row r="10" ht="16.55" customHeight="1" spans="1:11">
      <c r="A10" s="96"/>
      <c r="B10" s="128" t="s">
        <v>80</v>
      </c>
      <c r="C10" s="128" t="s">
        <v>86</v>
      </c>
      <c r="D10" s="128" t="s">
        <v>87</v>
      </c>
      <c r="E10" s="129">
        <v>0.108</v>
      </c>
      <c r="F10" s="129">
        <v>0.108</v>
      </c>
      <c r="G10" s="130"/>
      <c r="H10" s="130"/>
      <c r="I10" s="130"/>
      <c r="J10" s="130"/>
      <c r="K10" s="1"/>
    </row>
    <row r="11" ht="16.55" customHeight="1" spans="1:11">
      <c r="A11" s="96"/>
      <c r="B11" s="128" t="s">
        <v>80</v>
      </c>
      <c r="C11" s="128" t="s">
        <v>88</v>
      </c>
      <c r="D11" s="128" t="s">
        <v>89</v>
      </c>
      <c r="E11" s="129">
        <v>29.2512</v>
      </c>
      <c r="F11" s="129">
        <v>29.2512</v>
      </c>
      <c r="G11" s="130"/>
      <c r="H11" s="130"/>
      <c r="I11" s="130"/>
      <c r="J11" s="130"/>
      <c r="K11" s="1"/>
    </row>
    <row r="12" ht="16.55" customHeight="1" spans="1:11">
      <c r="A12" s="96"/>
      <c r="B12" s="128" t="s">
        <v>90</v>
      </c>
      <c r="C12" s="128" t="s">
        <v>91</v>
      </c>
      <c r="D12" s="128" t="s">
        <v>92</v>
      </c>
      <c r="E12" s="129">
        <v>170</v>
      </c>
      <c r="F12" s="129">
        <v>170</v>
      </c>
      <c r="G12" s="130"/>
      <c r="H12" s="130"/>
      <c r="I12" s="130"/>
      <c r="J12" s="130"/>
      <c r="K12" s="1"/>
    </row>
    <row r="13" ht="16.55" customHeight="1" spans="1:11">
      <c r="A13" s="96"/>
      <c r="B13" s="128" t="s">
        <v>90</v>
      </c>
      <c r="C13" s="128" t="s">
        <v>91</v>
      </c>
      <c r="D13" s="128" t="s">
        <v>93</v>
      </c>
      <c r="E13" s="129">
        <v>29.2</v>
      </c>
      <c r="F13" s="129">
        <v>29.2</v>
      </c>
      <c r="G13" s="130"/>
      <c r="H13" s="130"/>
      <c r="I13" s="130"/>
      <c r="J13" s="130"/>
      <c r="K13" s="1"/>
    </row>
    <row r="14" ht="16.55" customHeight="1" spans="1:11">
      <c r="A14" s="96"/>
      <c r="B14" s="128" t="s">
        <v>90</v>
      </c>
      <c r="C14" s="128" t="s">
        <v>91</v>
      </c>
      <c r="D14" s="128" t="s">
        <v>94</v>
      </c>
      <c r="E14" s="129">
        <v>625.443992</v>
      </c>
      <c r="F14" s="131">
        <v>625.443992</v>
      </c>
      <c r="G14" s="130"/>
      <c r="H14" s="130"/>
      <c r="I14" s="130"/>
      <c r="J14" s="130"/>
      <c r="K14" s="1"/>
    </row>
    <row r="15" ht="16.55" customHeight="1" spans="1:11">
      <c r="A15" s="96"/>
      <c r="B15" s="128" t="s">
        <v>90</v>
      </c>
      <c r="C15" s="128" t="s">
        <v>91</v>
      </c>
      <c r="D15" s="128" t="s">
        <v>95</v>
      </c>
      <c r="E15" s="129">
        <v>128.86</v>
      </c>
      <c r="F15" s="131">
        <v>128.86</v>
      </c>
      <c r="G15" s="130"/>
      <c r="H15" s="130"/>
      <c r="I15" s="130"/>
      <c r="J15" s="130"/>
      <c r="K15" s="1"/>
    </row>
    <row r="16" ht="16.55" customHeight="1" spans="1:11">
      <c r="A16" s="96"/>
      <c r="B16" s="128" t="s">
        <v>90</v>
      </c>
      <c r="C16" s="128" t="s">
        <v>91</v>
      </c>
      <c r="D16" s="128" t="s">
        <v>96</v>
      </c>
      <c r="E16" s="129">
        <v>150</v>
      </c>
      <c r="F16" s="131">
        <v>150</v>
      </c>
      <c r="G16" s="130"/>
      <c r="H16" s="130"/>
      <c r="I16" s="130"/>
      <c r="J16" s="130"/>
      <c r="K16" s="1"/>
    </row>
    <row r="17" ht="16.55" customHeight="1" spans="1:11">
      <c r="A17" s="96"/>
      <c r="B17" s="128" t="s">
        <v>90</v>
      </c>
      <c r="C17" s="128" t="s">
        <v>97</v>
      </c>
      <c r="D17" s="128" t="s">
        <v>98</v>
      </c>
      <c r="E17" s="129">
        <v>6.441</v>
      </c>
      <c r="F17" s="131">
        <v>6.441</v>
      </c>
      <c r="G17" s="130"/>
      <c r="H17" s="130"/>
      <c r="I17" s="130"/>
      <c r="J17" s="130"/>
      <c r="K17" s="1"/>
    </row>
    <row r="18" ht="16.55" customHeight="1" spans="1:11">
      <c r="A18" s="96"/>
      <c r="B18" s="128" t="s">
        <v>99</v>
      </c>
      <c r="C18" s="128" t="s">
        <v>81</v>
      </c>
      <c r="D18" s="128" t="s">
        <v>82</v>
      </c>
      <c r="E18" s="129">
        <v>311.3412</v>
      </c>
      <c r="F18" s="131">
        <v>311.3412</v>
      </c>
      <c r="G18" s="130"/>
      <c r="H18" s="130"/>
      <c r="I18" s="130"/>
      <c r="J18" s="130"/>
      <c r="K18" s="1"/>
    </row>
    <row r="19" ht="16.55" customHeight="1" spans="1:11">
      <c r="A19" s="96"/>
      <c r="B19" s="128" t="s">
        <v>99</v>
      </c>
      <c r="C19" s="128" t="s">
        <v>81</v>
      </c>
      <c r="D19" s="128" t="s">
        <v>83</v>
      </c>
      <c r="E19" s="129">
        <v>719.2658</v>
      </c>
      <c r="F19" s="131">
        <v>719.2658</v>
      </c>
      <c r="G19" s="130"/>
      <c r="H19" s="130"/>
      <c r="I19" s="130"/>
      <c r="J19" s="130"/>
      <c r="K19" s="1"/>
    </row>
    <row r="20" ht="16.55" customHeight="1" spans="1:11">
      <c r="A20" s="96"/>
      <c r="B20" s="128" t="s">
        <v>99</v>
      </c>
      <c r="C20" s="128" t="s">
        <v>81</v>
      </c>
      <c r="D20" s="128" t="s">
        <v>84</v>
      </c>
      <c r="E20" s="129">
        <v>185.9451</v>
      </c>
      <c r="F20" s="131">
        <v>185.9451</v>
      </c>
      <c r="G20" s="130"/>
      <c r="H20" s="130"/>
      <c r="I20" s="130"/>
      <c r="J20" s="130"/>
      <c r="K20" s="1"/>
    </row>
    <row r="21" ht="16.55" customHeight="1" spans="1:11">
      <c r="A21" s="96"/>
      <c r="B21" s="128" t="s">
        <v>99</v>
      </c>
      <c r="C21" s="128" t="s">
        <v>81</v>
      </c>
      <c r="D21" s="128" t="s">
        <v>85</v>
      </c>
      <c r="E21" s="129">
        <v>527.7224</v>
      </c>
      <c r="F21" s="131">
        <v>527.7224</v>
      </c>
      <c r="G21" s="130"/>
      <c r="H21" s="130"/>
      <c r="I21" s="130"/>
      <c r="J21" s="130"/>
      <c r="K21" s="1"/>
    </row>
    <row r="22" ht="16.55" customHeight="1" spans="1:11">
      <c r="A22" s="96"/>
      <c r="B22" s="128" t="s">
        <v>100</v>
      </c>
      <c r="C22" s="128" t="s">
        <v>101</v>
      </c>
      <c r="D22" s="128" t="s">
        <v>102</v>
      </c>
      <c r="E22" s="129">
        <v>466.588272</v>
      </c>
      <c r="F22" s="131">
        <v>466.588272</v>
      </c>
      <c r="G22" s="130"/>
      <c r="H22" s="130"/>
      <c r="I22" s="130"/>
      <c r="J22" s="130"/>
      <c r="K22" s="1"/>
    </row>
    <row r="23" ht="16.55" customHeight="1" spans="1:11">
      <c r="A23" s="96"/>
      <c r="B23" s="128" t="s">
        <v>100</v>
      </c>
      <c r="C23" s="128" t="s">
        <v>101</v>
      </c>
      <c r="D23" s="128" t="s">
        <v>103</v>
      </c>
      <c r="E23" s="129">
        <v>233.294136</v>
      </c>
      <c r="F23" s="131">
        <v>233.294136</v>
      </c>
      <c r="G23" s="130"/>
      <c r="H23" s="130"/>
      <c r="I23" s="130"/>
      <c r="J23" s="130"/>
      <c r="K23" s="1"/>
    </row>
    <row r="24" ht="16.55" customHeight="1" spans="1:11">
      <c r="A24" s="96"/>
      <c r="B24" s="128" t="s">
        <v>100</v>
      </c>
      <c r="C24" s="128" t="s">
        <v>101</v>
      </c>
      <c r="D24" s="128" t="s">
        <v>104</v>
      </c>
      <c r="E24" s="129">
        <v>482.388442</v>
      </c>
      <c r="F24" s="131">
        <v>482.388442</v>
      </c>
      <c r="G24" s="130"/>
      <c r="H24" s="130"/>
      <c r="I24" s="130"/>
      <c r="J24" s="130"/>
      <c r="K24" s="1"/>
    </row>
    <row r="25" ht="16.55" customHeight="1" spans="1:11">
      <c r="A25" s="96"/>
      <c r="B25" s="128" t="s">
        <v>100</v>
      </c>
      <c r="C25" s="128" t="s">
        <v>101</v>
      </c>
      <c r="D25" s="128" t="s">
        <v>105</v>
      </c>
      <c r="E25" s="129">
        <v>15.246424</v>
      </c>
      <c r="F25" s="131">
        <v>15.246424</v>
      </c>
      <c r="G25" s="130"/>
      <c r="H25" s="130"/>
      <c r="I25" s="130"/>
      <c r="J25" s="130"/>
      <c r="K25" s="1"/>
    </row>
    <row r="26" ht="16.55" customHeight="1" spans="1:11">
      <c r="A26" s="96"/>
      <c r="B26" s="128" t="s">
        <v>106</v>
      </c>
      <c r="C26" s="128" t="s">
        <v>107</v>
      </c>
      <c r="D26" s="128" t="s">
        <v>108</v>
      </c>
      <c r="E26" s="129">
        <v>452.239164</v>
      </c>
      <c r="F26" s="131">
        <v>452.239164</v>
      </c>
      <c r="G26" s="130"/>
      <c r="H26" s="130"/>
      <c r="I26" s="130"/>
      <c r="J26" s="130"/>
      <c r="K26" s="1"/>
    </row>
    <row r="27" ht="16.55" customHeight="1" spans="1:11">
      <c r="A27" s="96"/>
      <c r="B27" s="128" t="s">
        <v>109</v>
      </c>
      <c r="C27" s="128" t="s">
        <v>110</v>
      </c>
      <c r="D27" s="128" t="s">
        <v>111</v>
      </c>
      <c r="E27" s="129">
        <v>58</v>
      </c>
      <c r="F27" s="129"/>
      <c r="G27" s="129">
        <v>58</v>
      </c>
      <c r="H27" s="130"/>
      <c r="I27" s="130"/>
      <c r="J27" s="130"/>
      <c r="K27" s="1"/>
    </row>
    <row r="28" ht="16.25" customHeight="1" spans="1:11">
      <c r="A28" s="9"/>
      <c r="B28" s="58" t="s">
        <v>69</v>
      </c>
      <c r="C28" s="58"/>
      <c r="D28" s="58"/>
      <c r="E28" s="124">
        <f>SUM(E6:E27)</f>
        <v>7127.54973</v>
      </c>
      <c r="F28" s="124">
        <f>SUM(F6:F27)</f>
        <v>7069.54973</v>
      </c>
      <c r="G28" s="124">
        <f>SUM(G6:G27)</f>
        <v>58</v>
      </c>
      <c r="H28" s="119"/>
      <c r="I28" s="119"/>
      <c r="J28" s="119"/>
      <c r="K28" s="96"/>
    </row>
    <row r="29" ht="9.75" customHeight="1" spans="1:11">
      <c r="A29" s="106"/>
      <c r="B29" s="100"/>
      <c r="C29" s="100"/>
      <c r="D29" s="100"/>
      <c r="E29" s="121"/>
      <c r="F29" s="121"/>
      <c r="G29" s="121"/>
      <c r="H29" s="100"/>
      <c r="I29" s="121"/>
      <c r="J29" s="121"/>
      <c r="K29" s="106"/>
    </row>
  </sheetData>
  <mergeCells count="10">
    <mergeCell ref="B2:J2"/>
    <mergeCell ref="B3:C3"/>
    <mergeCell ref="H4:J4"/>
    <mergeCell ref="A6:A27"/>
    <mergeCell ref="B4:B5"/>
    <mergeCell ref="C4:C5"/>
    <mergeCell ref="D4:D5"/>
    <mergeCell ref="E4:E5"/>
    <mergeCell ref="F4:F5"/>
    <mergeCell ref="G4:G5"/>
  </mergeCells>
  <printOptions horizontalCentered="1"/>
  <pageMargins left="0.314583333333333" right="0.0784722222222222" top="0.66875" bottom="0.86599999666214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4.4" outlineLevelRow="7"/>
  <cols>
    <col min="1" max="1" width="1.53703703703704" customWidth="1"/>
    <col min="2" max="2" width="28.212962962963" customWidth="1"/>
    <col min="3" max="3" width="15.3796296296296" customWidth="1"/>
    <col min="4" max="4" width="35.8981481481481" customWidth="1"/>
    <col min="5" max="7" width="28.212962962963" customWidth="1"/>
    <col min="8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114"/>
      <c r="B1" s="29"/>
      <c r="C1" s="52"/>
      <c r="D1" s="52"/>
      <c r="E1" s="52"/>
      <c r="F1" s="52"/>
      <c r="G1" s="52"/>
      <c r="H1" s="30"/>
      <c r="I1" s="30"/>
      <c r="J1" s="30"/>
      <c r="K1" s="30" t="s">
        <v>112</v>
      </c>
      <c r="L1" s="30"/>
      <c r="M1" s="30"/>
      <c r="N1" s="30"/>
      <c r="O1" s="30"/>
      <c r="P1" s="30"/>
      <c r="Q1" s="115"/>
    </row>
    <row r="2" ht="22.8" customHeight="1" spans="1:17">
      <c r="A2" s="25"/>
      <c r="B2" s="5" t="s">
        <v>113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3"/>
    </row>
    <row r="3" ht="19.55" customHeight="1" spans="1:17">
      <c r="A3" s="25"/>
      <c r="B3" s="92"/>
      <c r="C3" s="92"/>
      <c r="D3" s="92"/>
      <c r="E3" s="122"/>
      <c r="F3" s="122"/>
      <c r="G3" s="122"/>
      <c r="H3" s="33"/>
      <c r="I3" s="33"/>
      <c r="J3" s="33"/>
      <c r="K3" s="33"/>
      <c r="L3" s="33"/>
      <c r="M3" s="33"/>
      <c r="N3" s="33"/>
      <c r="O3" s="42" t="s">
        <v>2</v>
      </c>
      <c r="P3" s="42"/>
      <c r="Q3" s="24"/>
    </row>
    <row r="4" ht="23" customHeight="1" spans="1:17">
      <c r="A4" s="116"/>
      <c r="B4" s="35" t="s">
        <v>114</v>
      </c>
      <c r="C4" s="35" t="s">
        <v>115</v>
      </c>
      <c r="D4" s="35" t="s">
        <v>116</v>
      </c>
      <c r="E4" s="35" t="s">
        <v>71</v>
      </c>
      <c r="F4" s="35" t="s">
        <v>72</v>
      </c>
      <c r="G4" s="35" t="s">
        <v>73</v>
      </c>
      <c r="H4" s="35" t="s">
        <v>52</v>
      </c>
      <c r="I4" s="35" t="s">
        <v>117</v>
      </c>
      <c r="J4" s="35"/>
      <c r="K4" s="35"/>
      <c r="L4" s="35" t="s">
        <v>118</v>
      </c>
      <c r="M4" s="35"/>
      <c r="N4" s="35"/>
      <c r="O4" s="35" t="s">
        <v>58</v>
      </c>
      <c r="P4" s="35" t="s">
        <v>64</v>
      </c>
      <c r="Q4" s="116"/>
    </row>
    <row r="5" ht="34.5" customHeight="1" spans="1:17">
      <c r="A5" s="116"/>
      <c r="B5" s="35"/>
      <c r="C5" s="35"/>
      <c r="D5" s="35"/>
      <c r="E5" s="35"/>
      <c r="F5" s="35"/>
      <c r="G5" s="35"/>
      <c r="H5" s="35"/>
      <c r="I5" s="35" t="s">
        <v>119</v>
      </c>
      <c r="J5" s="35" t="s">
        <v>120</v>
      </c>
      <c r="K5" s="35" t="s">
        <v>121</v>
      </c>
      <c r="L5" s="35" t="s">
        <v>119</v>
      </c>
      <c r="M5" s="35" t="s">
        <v>120</v>
      </c>
      <c r="N5" s="35" t="s">
        <v>121</v>
      </c>
      <c r="O5" s="35"/>
      <c r="P5" s="35"/>
      <c r="Q5" s="116"/>
    </row>
    <row r="6" ht="25" customHeight="1" spans="1:17">
      <c r="A6" s="25"/>
      <c r="B6" s="103" t="s">
        <v>122</v>
      </c>
      <c r="C6" s="103" t="s">
        <v>123</v>
      </c>
      <c r="D6" s="103" t="s">
        <v>124</v>
      </c>
      <c r="E6" s="103" t="s">
        <v>109</v>
      </c>
      <c r="F6" s="103" t="s">
        <v>110</v>
      </c>
      <c r="G6" s="103" t="s">
        <v>111</v>
      </c>
      <c r="H6" s="123">
        <v>58</v>
      </c>
      <c r="I6" s="123"/>
      <c r="J6" s="123">
        <v>58</v>
      </c>
      <c r="K6" s="125"/>
      <c r="L6" s="126"/>
      <c r="M6" s="126"/>
      <c r="N6" s="126"/>
      <c r="O6" s="126"/>
      <c r="P6" s="126"/>
      <c r="Q6" s="25"/>
    </row>
    <row r="7" ht="16.55" customHeight="1" spans="1:17">
      <c r="A7" s="117"/>
      <c r="B7" s="118" t="s">
        <v>125</v>
      </c>
      <c r="C7" s="118"/>
      <c r="D7" s="118"/>
      <c r="E7" s="118"/>
      <c r="F7" s="118"/>
      <c r="G7" s="118"/>
      <c r="H7" s="124">
        <f>H6</f>
        <v>58</v>
      </c>
      <c r="I7" s="124"/>
      <c r="J7" s="124">
        <f>J6</f>
        <v>58</v>
      </c>
      <c r="K7" s="124"/>
      <c r="L7" s="119"/>
      <c r="M7" s="119"/>
      <c r="N7" s="119"/>
      <c r="O7" s="119"/>
      <c r="P7" s="119"/>
      <c r="Q7" s="117"/>
    </row>
    <row r="8" ht="9.75" customHeight="1" spans="1:17">
      <c r="A8" s="120"/>
      <c r="B8" s="121"/>
      <c r="C8" s="121"/>
      <c r="D8" s="121"/>
      <c r="E8" s="64"/>
      <c r="F8" s="64"/>
      <c r="G8" s="64"/>
      <c r="H8" s="121"/>
      <c r="I8" s="121"/>
      <c r="J8" s="121"/>
      <c r="K8" s="121"/>
      <c r="L8" s="121"/>
      <c r="M8" s="121"/>
      <c r="N8" s="121"/>
      <c r="O8" s="121"/>
      <c r="P8" s="121"/>
      <c r="Q8" s="120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C18" sqref="C18"/>
    </sheetView>
  </sheetViews>
  <sheetFormatPr defaultColWidth="10" defaultRowHeight="14.4" outlineLevelCol="3"/>
  <cols>
    <col min="1" max="1" width="1.53703703703704" customWidth="1"/>
    <col min="2" max="2" width="84.5555555555556" customWidth="1"/>
    <col min="3" max="3" width="38.462962962963" customWidth="1"/>
    <col min="4" max="4" width="1.53703703703704" customWidth="1"/>
  </cols>
  <sheetData>
    <row r="1" ht="16.35" customHeight="1" spans="1:4">
      <c r="A1" s="114"/>
      <c r="B1" s="29"/>
      <c r="C1" s="30"/>
      <c r="D1" s="115"/>
    </row>
    <row r="2" ht="22.8" customHeight="1" spans="1:4">
      <c r="A2" s="25"/>
      <c r="B2" s="5" t="s">
        <v>126</v>
      </c>
      <c r="C2" s="5"/>
      <c r="D2" s="23"/>
    </row>
    <row r="3" ht="19.55" customHeight="1" spans="1:4">
      <c r="A3" s="25"/>
      <c r="B3" s="92"/>
      <c r="C3" s="93" t="s">
        <v>2</v>
      </c>
      <c r="D3" s="94"/>
    </row>
    <row r="4" ht="23" customHeight="1" spans="1:4">
      <c r="A4" s="116"/>
      <c r="B4" s="35" t="s">
        <v>127</v>
      </c>
      <c r="C4" s="35" t="s">
        <v>128</v>
      </c>
      <c r="D4" s="116"/>
    </row>
    <row r="5" ht="23" customHeight="1" spans="1:4">
      <c r="A5" s="116"/>
      <c r="B5" s="60" t="s">
        <v>129</v>
      </c>
      <c r="C5" s="60"/>
      <c r="D5" s="116"/>
    </row>
    <row r="6" ht="23" customHeight="1" spans="1:4">
      <c r="A6" s="116"/>
      <c r="B6" s="60"/>
      <c r="C6" s="60"/>
      <c r="D6" s="116"/>
    </row>
    <row r="7" ht="23" customHeight="1" spans="1:4">
      <c r="A7" s="116"/>
      <c r="B7" s="60"/>
      <c r="C7" s="60"/>
      <c r="D7" s="116"/>
    </row>
    <row r="8" ht="16.55" customHeight="1" spans="1:4">
      <c r="A8" s="25"/>
      <c r="B8" s="60" t="s">
        <v>130</v>
      </c>
      <c r="C8" s="12"/>
      <c r="D8" s="25"/>
    </row>
    <row r="9" ht="16.55" customHeight="1" spans="1:4">
      <c r="A9" s="117"/>
      <c r="B9" s="118" t="s">
        <v>125</v>
      </c>
      <c r="C9" s="119"/>
      <c r="D9" s="117"/>
    </row>
    <row r="10" ht="21" customHeight="1" spans="1:4">
      <c r="A10" s="120"/>
      <c r="B10" s="99" t="s">
        <v>131</v>
      </c>
      <c r="C10" s="121"/>
      <c r="D10" s="26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85" zoomScaleNormal="85" topLeftCell="A5" workbookViewId="0">
      <selection activeCell="I27" sqref="I27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102"/>
      <c r="B1" s="86"/>
      <c r="C1" s="87"/>
      <c r="D1" s="87"/>
      <c r="E1" s="87"/>
      <c r="F1" s="88"/>
    </row>
    <row r="2" ht="22.8" customHeight="1" spans="1:6">
      <c r="A2" s="9"/>
      <c r="B2" s="5" t="s">
        <v>132</v>
      </c>
      <c r="C2" s="5"/>
      <c r="D2" s="5"/>
      <c r="E2" s="5"/>
      <c r="F2" s="90"/>
    </row>
    <row r="3" ht="19.55" customHeight="1" spans="1:6">
      <c r="A3" s="9"/>
      <c r="B3" s="92"/>
      <c r="C3" s="92"/>
      <c r="D3" s="92"/>
      <c r="E3" s="93" t="s">
        <v>2</v>
      </c>
      <c r="F3" s="94"/>
    </row>
    <row r="4" ht="23" customHeight="1" spans="1:6">
      <c r="A4" s="55"/>
      <c r="B4" s="95" t="s">
        <v>3</v>
      </c>
      <c r="C4" s="95"/>
      <c r="D4" s="95" t="s">
        <v>4</v>
      </c>
      <c r="E4" s="95"/>
      <c r="F4" s="55"/>
    </row>
    <row r="5" ht="23" customHeight="1" spans="1:6">
      <c r="A5" s="55"/>
      <c r="B5" s="95" t="s">
        <v>5</v>
      </c>
      <c r="C5" s="95" t="s">
        <v>6</v>
      </c>
      <c r="D5" s="95" t="s">
        <v>5</v>
      </c>
      <c r="E5" s="95" t="s">
        <v>6</v>
      </c>
      <c r="F5" s="55"/>
    </row>
    <row r="6" ht="16.55" customHeight="1" spans="1:6">
      <c r="A6" s="9"/>
      <c r="B6" s="111" t="s">
        <v>133</v>
      </c>
      <c r="C6" s="11">
        <f>'01收支总表'!C7</f>
        <v>7069.54973</v>
      </c>
      <c r="D6" s="111" t="s">
        <v>134</v>
      </c>
      <c r="E6" s="11">
        <v>7127.54973</v>
      </c>
      <c r="F6" s="9"/>
    </row>
    <row r="7" ht="16.55" customHeight="1" spans="1:6">
      <c r="A7" s="9"/>
      <c r="B7" s="111" t="s">
        <v>135</v>
      </c>
      <c r="C7" s="11">
        <v>7069.54973</v>
      </c>
      <c r="D7" s="112" t="s">
        <v>8</v>
      </c>
      <c r="E7" s="11">
        <v>5419.793292</v>
      </c>
      <c r="F7" s="9"/>
    </row>
    <row r="8" ht="16.55" customHeight="1" spans="1:6">
      <c r="A8" s="9"/>
      <c r="B8" s="111" t="s">
        <v>136</v>
      </c>
      <c r="C8" s="12"/>
      <c r="D8" s="112" t="s">
        <v>10</v>
      </c>
      <c r="E8" s="11"/>
      <c r="F8" s="9"/>
    </row>
    <row r="9" ht="16.55" customHeight="1" spans="1:6">
      <c r="A9" s="9"/>
      <c r="B9" s="111" t="s">
        <v>137</v>
      </c>
      <c r="C9" s="12"/>
      <c r="D9" s="112" t="s">
        <v>12</v>
      </c>
      <c r="E9" s="11"/>
      <c r="F9" s="9"/>
    </row>
    <row r="10" ht="16.55" customHeight="1" spans="1:6">
      <c r="A10" s="9"/>
      <c r="B10" s="111"/>
      <c r="C10" s="12"/>
      <c r="D10" s="112" t="s">
        <v>14</v>
      </c>
      <c r="E10" s="11"/>
      <c r="F10" s="9"/>
    </row>
    <row r="11" ht="16.55" customHeight="1" spans="1:6">
      <c r="A11" s="9"/>
      <c r="B11" s="111"/>
      <c r="C11" s="12"/>
      <c r="D11" s="112" t="s">
        <v>16</v>
      </c>
      <c r="E11" s="11"/>
      <c r="F11" s="9"/>
    </row>
    <row r="12" ht="16.55" customHeight="1" spans="1:6">
      <c r="A12" s="9"/>
      <c r="B12" s="111"/>
      <c r="C12" s="12"/>
      <c r="D12" s="112" t="s">
        <v>18</v>
      </c>
      <c r="E12" s="11"/>
      <c r="F12" s="9"/>
    </row>
    <row r="13" ht="16.55" customHeight="1" spans="1:6">
      <c r="A13" s="9"/>
      <c r="B13" s="111"/>
      <c r="C13" s="12"/>
      <c r="D13" s="112" t="s">
        <v>20</v>
      </c>
      <c r="E13" s="11"/>
      <c r="F13" s="9"/>
    </row>
    <row r="14" ht="16.55" customHeight="1" spans="1:6">
      <c r="A14" s="9"/>
      <c r="B14" s="111"/>
      <c r="C14" s="12"/>
      <c r="D14" s="112" t="s">
        <v>22</v>
      </c>
      <c r="E14" s="11">
        <v>1197.517274</v>
      </c>
      <c r="F14" s="9"/>
    </row>
    <row r="15" ht="16.55" customHeight="1" spans="1:6">
      <c r="A15" s="9"/>
      <c r="B15" s="111"/>
      <c r="C15" s="12"/>
      <c r="D15" s="112" t="s">
        <v>24</v>
      </c>
      <c r="E15" s="11"/>
      <c r="F15" s="9"/>
    </row>
    <row r="16" ht="16.55" customHeight="1" spans="1:6">
      <c r="A16" s="9"/>
      <c r="B16" s="111"/>
      <c r="C16" s="12"/>
      <c r="D16" s="112" t="s">
        <v>25</v>
      </c>
      <c r="E16" s="11"/>
      <c r="F16" s="9"/>
    </row>
    <row r="17" ht="16.55" customHeight="1" spans="1:6">
      <c r="A17" s="9"/>
      <c r="B17" s="111"/>
      <c r="C17" s="12"/>
      <c r="D17" s="112" t="s">
        <v>26</v>
      </c>
      <c r="E17" s="11"/>
      <c r="F17" s="9"/>
    </row>
    <row r="18" ht="16.55" customHeight="1" spans="1:6">
      <c r="A18" s="9"/>
      <c r="B18" s="111"/>
      <c r="C18" s="12"/>
      <c r="D18" s="112" t="s">
        <v>27</v>
      </c>
      <c r="E18" s="11"/>
      <c r="F18" s="9"/>
    </row>
    <row r="19" ht="16.55" customHeight="1" spans="1:6">
      <c r="A19" s="9"/>
      <c r="B19" s="111"/>
      <c r="C19" s="12"/>
      <c r="D19" s="112" t="s">
        <v>28</v>
      </c>
      <c r="E19" s="11"/>
      <c r="F19" s="9"/>
    </row>
    <row r="20" ht="16.55" customHeight="1" spans="1:6">
      <c r="A20" s="9"/>
      <c r="B20" s="111"/>
      <c r="C20" s="12"/>
      <c r="D20" s="112" t="s">
        <v>29</v>
      </c>
      <c r="E20" s="11"/>
      <c r="F20" s="9"/>
    </row>
    <row r="21" ht="16.55" customHeight="1" spans="1:6">
      <c r="A21" s="9"/>
      <c r="B21" s="111"/>
      <c r="C21" s="12"/>
      <c r="D21" s="112" t="s">
        <v>30</v>
      </c>
      <c r="E21" s="11"/>
      <c r="F21" s="9"/>
    </row>
    <row r="22" ht="16.55" customHeight="1" spans="1:6">
      <c r="A22" s="9"/>
      <c r="B22" s="111"/>
      <c r="C22" s="12"/>
      <c r="D22" s="112" t="s">
        <v>31</v>
      </c>
      <c r="E22" s="11"/>
      <c r="F22" s="9"/>
    </row>
    <row r="23" ht="16.55" customHeight="1" spans="1:6">
      <c r="A23" s="9"/>
      <c r="B23" s="111"/>
      <c r="C23" s="12"/>
      <c r="D23" s="112" t="s">
        <v>32</v>
      </c>
      <c r="E23" s="11"/>
      <c r="F23" s="9"/>
    </row>
    <row r="24" ht="16.55" customHeight="1" spans="1:6">
      <c r="A24" s="9"/>
      <c r="B24" s="111"/>
      <c r="C24" s="12"/>
      <c r="D24" s="112" t="s">
        <v>33</v>
      </c>
      <c r="E24" s="11"/>
      <c r="F24" s="9"/>
    </row>
    <row r="25" ht="16.55" customHeight="1" spans="1:6">
      <c r="A25" s="9"/>
      <c r="B25" s="111"/>
      <c r="C25" s="12"/>
      <c r="D25" s="112" t="s">
        <v>34</v>
      </c>
      <c r="E25" s="11"/>
      <c r="F25" s="9"/>
    </row>
    <row r="26" ht="16.55" customHeight="1" spans="1:6">
      <c r="A26" s="9"/>
      <c r="B26" s="111"/>
      <c r="C26" s="12"/>
      <c r="D26" s="112" t="s">
        <v>35</v>
      </c>
      <c r="E26" s="11">
        <v>452.239164</v>
      </c>
      <c r="F26" s="9"/>
    </row>
    <row r="27" ht="16.55" customHeight="1" spans="1:6">
      <c r="A27" s="9"/>
      <c r="B27" s="111"/>
      <c r="C27" s="12"/>
      <c r="D27" s="112" t="s">
        <v>36</v>
      </c>
      <c r="E27" s="11"/>
      <c r="F27" s="9"/>
    </row>
    <row r="28" ht="16.55" customHeight="1" spans="1:6">
      <c r="A28" s="9"/>
      <c r="B28" s="111"/>
      <c r="C28" s="12"/>
      <c r="D28" s="112" t="s">
        <v>37</v>
      </c>
      <c r="E28" s="11"/>
      <c r="F28" s="9"/>
    </row>
    <row r="29" ht="16.55" customHeight="1" spans="1:6">
      <c r="A29" s="9"/>
      <c r="B29" s="111"/>
      <c r="C29" s="12"/>
      <c r="D29" s="112" t="s">
        <v>38</v>
      </c>
      <c r="E29" s="11"/>
      <c r="F29" s="9"/>
    </row>
    <row r="30" ht="16.55" customHeight="1" spans="1:6">
      <c r="A30" s="9"/>
      <c r="B30" s="111"/>
      <c r="C30" s="12"/>
      <c r="D30" s="112" t="s">
        <v>138</v>
      </c>
      <c r="E30" s="11"/>
      <c r="F30" s="9"/>
    </row>
    <row r="31" ht="16.55" customHeight="1" spans="1:6">
      <c r="A31" s="9"/>
      <c r="B31" s="111"/>
      <c r="C31" s="12"/>
      <c r="D31" s="112" t="s">
        <v>139</v>
      </c>
      <c r="E31" s="11">
        <v>58</v>
      </c>
      <c r="F31" s="9"/>
    </row>
    <row r="32" ht="16.55" customHeight="1" spans="1:6">
      <c r="A32" s="9"/>
      <c r="B32" s="111"/>
      <c r="C32" s="12"/>
      <c r="D32" s="112" t="s">
        <v>140</v>
      </c>
      <c r="E32" s="11"/>
      <c r="F32" s="9"/>
    </row>
    <row r="33" ht="16.55" customHeight="1" spans="1:6">
      <c r="A33" s="9"/>
      <c r="B33" s="111"/>
      <c r="C33" s="12"/>
      <c r="D33" s="112" t="s">
        <v>141</v>
      </c>
      <c r="E33" s="11"/>
      <c r="F33" s="9"/>
    </row>
    <row r="34" ht="16.55" customHeight="1" spans="1:6">
      <c r="A34" s="9"/>
      <c r="B34" s="111"/>
      <c r="C34" s="12"/>
      <c r="D34" s="112" t="s">
        <v>142</v>
      </c>
      <c r="E34" s="11"/>
      <c r="F34" s="9"/>
    </row>
    <row r="35" ht="16.55" customHeight="1" spans="1:6">
      <c r="A35" s="9"/>
      <c r="B35" s="111"/>
      <c r="C35" s="12"/>
      <c r="D35" s="112" t="s">
        <v>143</v>
      </c>
      <c r="E35" s="11"/>
      <c r="F35" s="9"/>
    </row>
    <row r="36" ht="16.55" customHeight="1" spans="1:6">
      <c r="A36" s="9"/>
      <c r="B36" s="111"/>
      <c r="C36" s="12"/>
      <c r="D36" s="112" t="s">
        <v>144</v>
      </c>
      <c r="E36" s="11"/>
      <c r="F36" s="9"/>
    </row>
    <row r="37" ht="16.55" customHeight="1" spans="1:6">
      <c r="A37" s="9"/>
      <c r="B37" s="111" t="s">
        <v>145</v>
      </c>
      <c r="C37" s="11">
        <f>'02收入总表'!O6</f>
        <v>58</v>
      </c>
      <c r="D37" s="111" t="s">
        <v>146</v>
      </c>
      <c r="E37" s="11"/>
      <c r="F37" s="9"/>
    </row>
    <row r="38" ht="16.55" customHeight="1" spans="1:6">
      <c r="A38" s="9"/>
      <c r="B38" s="111" t="s">
        <v>147</v>
      </c>
      <c r="C38" s="11"/>
      <c r="D38" s="111"/>
      <c r="E38" s="12"/>
      <c r="F38" s="9"/>
    </row>
    <row r="39" ht="16.55" customHeight="1" spans="1:6">
      <c r="A39" s="1"/>
      <c r="B39" s="111" t="s">
        <v>148</v>
      </c>
      <c r="C39" s="11">
        <f>'02收入总表'!Q6</f>
        <v>58</v>
      </c>
      <c r="D39" s="111"/>
      <c r="E39" s="12"/>
      <c r="F39" s="1"/>
    </row>
    <row r="40" ht="16.55" customHeight="1" spans="1:6">
      <c r="A40" s="1"/>
      <c r="B40" s="111" t="s">
        <v>149</v>
      </c>
      <c r="C40" s="12"/>
      <c r="D40" s="111"/>
      <c r="E40" s="12"/>
      <c r="F40" s="1"/>
    </row>
    <row r="41" ht="16.55" customHeight="1" spans="1:6">
      <c r="A41" s="9"/>
      <c r="B41" s="58" t="s">
        <v>47</v>
      </c>
      <c r="C41" s="113">
        <f>C37+C6</f>
        <v>7127.54973</v>
      </c>
      <c r="D41" s="58" t="s">
        <v>48</v>
      </c>
      <c r="E41" s="113">
        <f>SUM(E7:E36)</f>
        <v>7127.54973</v>
      </c>
      <c r="F41" s="9"/>
    </row>
    <row r="42" ht="9.75" customHeight="1" spans="1:6">
      <c r="A42" s="106"/>
      <c r="B42" s="100"/>
      <c r="C42" s="100"/>
      <c r="D42" s="100"/>
      <c r="E42" s="100"/>
      <c r="F42" s="101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0.236111111111111" bottom="0.196527777777778" header="0" footer="0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10" width="16.4074074074074" customWidth="1"/>
    <col min="11" max="11" width="1.53703703703704" customWidth="1"/>
    <col min="12" max="13" width="9.76851851851852" customWidth="1"/>
  </cols>
  <sheetData>
    <row r="1" ht="16.35" customHeight="1" spans="1:11">
      <c r="A1" s="102"/>
      <c r="B1" s="86"/>
      <c r="C1" s="107"/>
      <c r="D1" s="87"/>
      <c r="E1" s="87"/>
      <c r="F1" s="87"/>
      <c r="G1" s="87"/>
      <c r="H1" s="87" t="s">
        <v>112</v>
      </c>
      <c r="I1" s="87"/>
      <c r="J1" s="107"/>
      <c r="K1" s="88"/>
    </row>
    <row r="2" ht="22.8" customHeight="1" spans="1:11">
      <c r="A2" s="9"/>
      <c r="B2" s="5" t="s">
        <v>150</v>
      </c>
      <c r="C2" s="5"/>
      <c r="D2" s="5"/>
      <c r="E2" s="5"/>
      <c r="F2" s="5"/>
      <c r="G2" s="5"/>
      <c r="H2" s="5"/>
      <c r="I2" s="5"/>
      <c r="J2" s="109"/>
      <c r="K2" s="90"/>
    </row>
    <row r="3" ht="19.55" customHeight="1" spans="1:11">
      <c r="A3" s="9"/>
      <c r="B3" s="92"/>
      <c r="C3" s="92"/>
      <c r="D3" s="92"/>
      <c r="E3" s="92"/>
      <c r="F3" s="92"/>
      <c r="G3" s="92"/>
      <c r="H3" s="92"/>
      <c r="I3" s="93"/>
      <c r="J3" s="93" t="s">
        <v>2</v>
      </c>
      <c r="K3" s="94"/>
    </row>
    <row r="4" ht="23" customHeight="1" spans="1:11">
      <c r="A4" s="55"/>
      <c r="B4" s="95" t="s">
        <v>151</v>
      </c>
      <c r="C4" s="95" t="s">
        <v>152</v>
      </c>
      <c r="D4" s="95"/>
      <c r="E4" s="95" t="s">
        <v>153</v>
      </c>
      <c r="F4" s="95"/>
      <c r="G4" s="95"/>
      <c r="H4" s="95"/>
      <c r="I4" s="95"/>
      <c r="J4" s="95"/>
      <c r="K4" s="55"/>
    </row>
    <row r="5" ht="23" customHeight="1" spans="1:11">
      <c r="A5" s="55"/>
      <c r="B5" s="95"/>
      <c r="C5" s="95" t="s">
        <v>154</v>
      </c>
      <c r="D5" s="95" t="s">
        <v>155</v>
      </c>
      <c r="E5" s="95" t="s">
        <v>52</v>
      </c>
      <c r="F5" s="95" t="s">
        <v>74</v>
      </c>
      <c r="G5" s="95"/>
      <c r="H5" s="95"/>
      <c r="I5" s="95" t="s">
        <v>75</v>
      </c>
      <c r="J5" s="95"/>
      <c r="K5" s="110"/>
    </row>
    <row r="6" ht="34.5" customHeight="1" spans="1:11">
      <c r="A6" s="55"/>
      <c r="B6" s="95"/>
      <c r="C6" s="95"/>
      <c r="D6" s="95"/>
      <c r="E6" s="95"/>
      <c r="F6" s="95" t="s">
        <v>54</v>
      </c>
      <c r="G6" s="95" t="s">
        <v>156</v>
      </c>
      <c r="H6" s="95" t="s">
        <v>157</v>
      </c>
      <c r="I6" s="95" t="s">
        <v>158</v>
      </c>
      <c r="J6" s="35" t="s">
        <v>159</v>
      </c>
      <c r="K6" s="55"/>
    </row>
    <row r="7" ht="25.3" customHeight="1" spans="1:11">
      <c r="A7" s="9"/>
      <c r="B7" s="103" t="s">
        <v>122</v>
      </c>
      <c r="C7" s="103" t="s">
        <v>160</v>
      </c>
      <c r="D7" s="103" t="s">
        <v>161</v>
      </c>
      <c r="E7" s="104">
        <f>F7</f>
        <v>2565.5738</v>
      </c>
      <c r="F7" s="104">
        <f>SUM(G7:H7)</f>
        <v>2565.5738</v>
      </c>
      <c r="G7" s="104">
        <v>2565.5738</v>
      </c>
      <c r="H7" s="104"/>
      <c r="I7" s="80"/>
      <c r="J7" s="80"/>
      <c r="K7" s="9"/>
    </row>
    <row r="8" ht="25.3" customHeight="1" spans="1:11">
      <c r="A8" s="9"/>
      <c r="B8" s="103" t="s">
        <v>122</v>
      </c>
      <c r="C8" s="103" t="s">
        <v>162</v>
      </c>
      <c r="D8" s="103" t="s">
        <v>163</v>
      </c>
      <c r="E8" s="104">
        <f>F8</f>
        <v>1109.944992</v>
      </c>
      <c r="F8" s="104">
        <f>SUM(G8:H8)</f>
        <v>1109.944992</v>
      </c>
      <c r="G8" s="104"/>
      <c r="H8" s="104">
        <v>1109.944992</v>
      </c>
      <c r="I8" s="80"/>
      <c r="J8" s="80"/>
      <c r="K8" s="9"/>
    </row>
    <row r="9" ht="25.3" customHeight="1" spans="1:11">
      <c r="A9" s="9"/>
      <c r="B9" s="103" t="s">
        <v>122</v>
      </c>
      <c r="C9" s="103" t="s">
        <v>164</v>
      </c>
      <c r="D9" s="103" t="s">
        <v>165</v>
      </c>
      <c r="E9" s="104">
        <f>F9</f>
        <v>452.239164</v>
      </c>
      <c r="F9" s="104">
        <f>SUM(G9:H9)</f>
        <v>452.239164</v>
      </c>
      <c r="G9" s="104">
        <v>452.239164</v>
      </c>
      <c r="H9" s="104"/>
      <c r="I9" s="80"/>
      <c r="J9" s="80"/>
      <c r="K9" s="9"/>
    </row>
    <row r="10" ht="25.3" customHeight="1" spans="1:11">
      <c r="A10" s="9"/>
      <c r="B10" s="103" t="s">
        <v>122</v>
      </c>
      <c r="C10" s="103" t="s">
        <v>166</v>
      </c>
      <c r="D10" s="103" t="s">
        <v>167</v>
      </c>
      <c r="E10" s="104">
        <f>F10</f>
        <v>1744.2745</v>
      </c>
      <c r="F10" s="104">
        <f>SUM(G10:H10)</f>
        <v>1744.2745</v>
      </c>
      <c r="G10" s="104">
        <v>1744.2745</v>
      </c>
      <c r="H10" s="104"/>
      <c r="I10" s="80"/>
      <c r="J10" s="80"/>
      <c r="K10" s="9"/>
    </row>
    <row r="11" ht="25.3" customHeight="1" spans="1:11">
      <c r="A11" s="9"/>
      <c r="B11" s="103" t="s">
        <v>122</v>
      </c>
      <c r="C11" s="103" t="s">
        <v>168</v>
      </c>
      <c r="D11" s="103" t="s">
        <v>169</v>
      </c>
      <c r="E11" s="104">
        <f>F11</f>
        <v>1197.517274</v>
      </c>
      <c r="F11" s="104">
        <f>SUM(G11:H11)</f>
        <v>1197.517274</v>
      </c>
      <c r="G11" s="104">
        <v>1197.517274</v>
      </c>
      <c r="H11" s="104"/>
      <c r="I11" s="80"/>
      <c r="J11" s="80"/>
      <c r="K11" s="9"/>
    </row>
    <row r="12" ht="22" customHeight="1" spans="1:11">
      <c r="A12" s="96"/>
      <c r="B12" s="59"/>
      <c r="C12" s="59"/>
      <c r="D12" s="58" t="s">
        <v>69</v>
      </c>
      <c r="E12" s="97">
        <f>SUM(E7:E11)</f>
        <v>7069.54973</v>
      </c>
      <c r="F12" s="97">
        <f>G12+H12</f>
        <v>7069.54973</v>
      </c>
      <c r="G12" s="97">
        <f>SUM(G7:G11)</f>
        <v>5959.604738</v>
      </c>
      <c r="H12" s="97">
        <f>SUM(H7:H11)</f>
        <v>1109.944992</v>
      </c>
      <c r="I12" s="97"/>
      <c r="J12" s="97"/>
      <c r="K12" s="96"/>
    </row>
    <row r="13" ht="9.75" customHeight="1" spans="1:11">
      <c r="A13" s="106"/>
      <c r="B13" s="100"/>
      <c r="C13" s="108"/>
      <c r="D13" s="100"/>
      <c r="E13" s="100"/>
      <c r="F13" s="100"/>
      <c r="G13" s="100"/>
      <c r="H13" s="100"/>
      <c r="I13" s="100"/>
      <c r="J13" s="108"/>
      <c r="K13" s="101"/>
    </row>
  </sheetData>
  <mergeCells count="11">
    <mergeCell ref="B2:I2"/>
    <mergeCell ref="B3:D3"/>
    <mergeCell ref="C4:D4"/>
    <mergeCell ref="E4:J4"/>
    <mergeCell ref="F5:H5"/>
    <mergeCell ref="I5:J5"/>
    <mergeCell ref="A7:A11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5" topLeftCell="A6" activePane="bottomLeft" state="frozen"/>
      <selection/>
      <selection pane="bottomLeft" activeCell="K10" sqref="K10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102"/>
      <c r="B1" s="86"/>
      <c r="C1" s="87"/>
      <c r="D1" s="87"/>
      <c r="E1" s="87"/>
      <c r="F1" s="87" t="s">
        <v>112</v>
      </c>
      <c r="G1" s="88"/>
    </row>
    <row r="2" ht="22.8" customHeight="1" spans="1:7">
      <c r="A2" s="9"/>
      <c r="B2" s="5" t="s">
        <v>170</v>
      </c>
      <c r="C2" s="5"/>
      <c r="D2" s="5"/>
      <c r="E2" s="5"/>
      <c r="F2" s="5"/>
      <c r="G2" s="90"/>
    </row>
    <row r="3" ht="19.55" customHeight="1" spans="1:7">
      <c r="A3" s="9"/>
      <c r="B3" s="92"/>
      <c r="C3" s="92"/>
      <c r="D3" s="92"/>
      <c r="E3" s="92"/>
      <c r="F3" s="93" t="s">
        <v>2</v>
      </c>
      <c r="G3" s="94"/>
    </row>
    <row r="4" ht="22.8" customHeight="1" spans="1:7">
      <c r="A4" s="55"/>
      <c r="B4" s="95" t="s">
        <v>72</v>
      </c>
      <c r="C4" s="95" t="s">
        <v>73</v>
      </c>
      <c r="D4" s="95" t="s">
        <v>153</v>
      </c>
      <c r="E4" s="95"/>
      <c r="F4" s="95"/>
      <c r="G4" s="55"/>
    </row>
    <row r="5" ht="22.8" customHeight="1" spans="1:7">
      <c r="A5" s="55"/>
      <c r="B5" s="95"/>
      <c r="C5" s="95"/>
      <c r="D5" s="95" t="s">
        <v>52</v>
      </c>
      <c r="E5" s="95" t="s">
        <v>156</v>
      </c>
      <c r="F5" s="95" t="s">
        <v>157</v>
      </c>
      <c r="G5" s="55"/>
    </row>
    <row r="6" ht="16.55" customHeight="1" spans="1:7">
      <c r="A6" s="9"/>
      <c r="B6" s="103" t="s">
        <v>81</v>
      </c>
      <c r="C6" s="103" t="s">
        <v>82</v>
      </c>
      <c r="D6" s="104">
        <v>776.802</v>
      </c>
      <c r="E6" s="104">
        <v>776.802</v>
      </c>
      <c r="F6" s="104"/>
      <c r="G6" s="9"/>
    </row>
    <row r="7" ht="16.55" customHeight="1" spans="1:7">
      <c r="A7" s="9"/>
      <c r="B7" s="103" t="s">
        <v>81</v>
      </c>
      <c r="C7" s="103" t="s">
        <v>83</v>
      </c>
      <c r="D7" s="104">
        <v>2001.5912</v>
      </c>
      <c r="E7" s="104">
        <v>2001.5912</v>
      </c>
      <c r="F7" s="104"/>
      <c r="G7" s="9"/>
    </row>
    <row r="8" ht="16.55" customHeight="1" spans="1:7">
      <c r="A8" s="9"/>
      <c r="B8" s="103" t="s">
        <v>81</v>
      </c>
      <c r="C8" s="103" t="s">
        <v>84</v>
      </c>
      <c r="D8" s="104">
        <v>440.7335</v>
      </c>
      <c r="E8" s="104">
        <v>440.7335</v>
      </c>
      <c r="F8" s="104"/>
      <c r="G8" s="9"/>
    </row>
    <row r="9" ht="16.55" customHeight="1" spans="1:7">
      <c r="A9" s="9"/>
      <c r="B9" s="103" t="s">
        <v>81</v>
      </c>
      <c r="C9" s="103" t="s">
        <v>85</v>
      </c>
      <c r="D9" s="104">
        <v>1061.3624</v>
      </c>
      <c r="E9" s="104">
        <v>1061.3624</v>
      </c>
      <c r="F9" s="104"/>
      <c r="G9" s="9"/>
    </row>
    <row r="10" ht="16.55" customHeight="1" spans="1:7">
      <c r="A10" s="9"/>
      <c r="B10" s="103" t="s">
        <v>101</v>
      </c>
      <c r="C10" s="103" t="s">
        <v>102</v>
      </c>
      <c r="D10" s="104">
        <v>466.588272</v>
      </c>
      <c r="E10" s="104">
        <v>466.588272</v>
      </c>
      <c r="F10" s="104"/>
      <c r="G10" s="9"/>
    </row>
    <row r="11" ht="16.55" customHeight="1" spans="1:7">
      <c r="A11" s="9"/>
      <c r="B11" s="103" t="s">
        <v>101</v>
      </c>
      <c r="C11" s="103" t="s">
        <v>103</v>
      </c>
      <c r="D11" s="104">
        <v>233.294136</v>
      </c>
      <c r="E11" s="104">
        <v>233.294136</v>
      </c>
      <c r="F11" s="104"/>
      <c r="G11" s="9"/>
    </row>
    <row r="12" ht="16.55" customHeight="1" spans="1:7">
      <c r="A12" s="9"/>
      <c r="B12" s="103" t="s">
        <v>101</v>
      </c>
      <c r="C12" s="103" t="s">
        <v>104</v>
      </c>
      <c r="D12" s="104">
        <v>482.388442</v>
      </c>
      <c r="E12" s="104">
        <v>482.388442</v>
      </c>
      <c r="F12" s="104"/>
      <c r="G12" s="9"/>
    </row>
    <row r="13" ht="16.55" customHeight="1" spans="1:7">
      <c r="A13" s="9"/>
      <c r="B13" s="103" t="s">
        <v>101</v>
      </c>
      <c r="C13" s="103" t="s">
        <v>105</v>
      </c>
      <c r="D13" s="104">
        <v>15.246424</v>
      </c>
      <c r="E13" s="104">
        <v>15.246424</v>
      </c>
      <c r="F13" s="104"/>
      <c r="G13" s="9"/>
    </row>
    <row r="14" ht="16.55" customHeight="1" spans="1:7">
      <c r="A14" s="9"/>
      <c r="B14" s="103" t="s">
        <v>107</v>
      </c>
      <c r="C14" s="103" t="s">
        <v>108</v>
      </c>
      <c r="D14" s="104">
        <v>452.239164</v>
      </c>
      <c r="E14" s="104">
        <v>452.239164</v>
      </c>
      <c r="F14" s="104"/>
      <c r="G14" s="9"/>
    </row>
    <row r="15" ht="16.55" customHeight="1" spans="1:7">
      <c r="A15" s="9"/>
      <c r="B15" s="103" t="s">
        <v>91</v>
      </c>
      <c r="C15" s="103" t="s">
        <v>92</v>
      </c>
      <c r="D15" s="104">
        <v>170</v>
      </c>
      <c r="E15" s="104"/>
      <c r="F15" s="104">
        <v>170</v>
      </c>
      <c r="G15" s="9"/>
    </row>
    <row r="16" ht="16.55" customHeight="1" spans="1:7">
      <c r="A16" s="9"/>
      <c r="B16" s="103" t="s">
        <v>91</v>
      </c>
      <c r="C16" s="103" t="s">
        <v>93</v>
      </c>
      <c r="D16" s="104">
        <v>29.2</v>
      </c>
      <c r="E16" s="104"/>
      <c r="F16" s="104">
        <v>29.2</v>
      </c>
      <c r="G16" s="9"/>
    </row>
    <row r="17" ht="16.55" customHeight="1" spans="1:7">
      <c r="A17" s="9"/>
      <c r="B17" s="103" t="s">
        <v>91</v>
      </c>
      <c r="C17" s="103" t="s">
        <v>94</v>
      </c>
      <c r="D17" s="104">
        <v>625.443992</v>
      </c>
      <c r="E17" s="104"/>
      <c r="F17" s="104">
        <v>625.443992</v>
      </c>
      <c r="G17" s="9"/>
    </row>
    <row r="18" ht="16.55" customHeight="1" spans="1:7">
      <c r="A18" s="9"/>
      <c r="B18" s="103" t="s">
        <v>91</v>
      </c>
      <c r="C18" s="103" t="s">
        <v>95</v>
      </c>
      <c r="D18" s="104">
        <v>128.86</v>
      </c>
      <c r="E18" s="104"/>
      <c r="F18" s="104">
        <v>128.86</v>
      </c>
      <c r="G18" s="9"/>
    </row>
    <row r="19" ht="16.55" customHeight="1" spans="1:7">
      <c r="A19" s="9"/>
      <c r="B19" s="103" t="s">
        <v>91</v>
      </c>
      <c r="C19" s="103" t="s">
        <v>96</v>
      </c>
      <c r="D19" s="104">
        <v>150</v>
      </c>
      <c r="E19" s="104"/>
      <c r="F19" s="104">
        <v>150</v>
      </c>
      <c r="G19" s="9"/>
    </row>
    <row r="20" ht="16.55" customHeight="1" spans="1:7">
      <c r="A20" s="9"/>
      <c r="B20" s="103" t="s">
        <v>97</v>
      </c>
      <c r="C20" s="103" t="s">
        <v>98</v>
      </c>
      <c r="D20" s="104">
        <v>6.441</v>
      </c>
      <c r="E20" s="104"/>
      <c r="F20" s="104">
        <v>6.441</v>
      </c>
      <c r="G20" s="9"/>
    </row>
    <row r="21" ht="16.55" customHeight="1" spans="1:7">
      <c r="A21" s="9"/>
      <c r="B21" s="103" t="s">
        <v>86</v>
      </c>
      <c r="C21" s="103" t="s">
        <v>87</v>
      </c>
      <c r="D21" s="104">
        <v>0.108</v>
      </c>
      <c r="E21" s="104">
        <v>0.108</v>
      </c>
      <c r="F21" s="104"/>
      <c r="G21" s="9"/>
    </row>
    <row r="22" ht="16.55" customHeight="1" spans="1:7">
      <c r="A22" s="9"/>
      <c r="B22" s="103" t="s">
        <v>88</v>
      </c>
      <c r="C22" s="103" t="s">
        <v>89</v>
      </c>
      <c r="D22" s="104">
        <v>29.2512</v>
      </c>
      <c r="E22" s="104">
        <v>29.2512</v>
      </c>
      <c r="F22" s="104"/>
      <c r="G22" s="9"/>
    </row>
    <row r="23" ht="16.55" customHeight="1" spans="1:7">
      <c r="A23" s="96"/>
      <c r="B23" s="59"/>
      <c r="C23" s="58" t="s">
        <v>69</v>
      </c>
      <c r="D23" s="105">
        <f>SUM(D6:D22)</f>
        <v>7069.54973</v>
      </c>
      <c r="E23" s="105">
        <f>SUM(E6:E22)</f>
        <v>5959.604738</v>
      </c>
      <c r="F23" s="105">
        <f>SUM(F6:F22)</f>
        <v>1109.944992</v>
      </c>
      <c r="G23" s="96"/>
    </row>
    <row r="24" ht="9.75" customHeight="1" spans="1:7">
      <c r="A24" s="106"/>
      <c r="B24" s="100"/>
      <c r="C24" s="100"/>
      <c r="D24" s="100"/>
      <c r="E24" s="100"/>
      <c r="F24" s="100"/>
      <c r="G24" s="101"/>
    </row>
  </sheetData>
  <mergeCells count="6">
    <mergeCell ref="B2:F2"/>
    <mergeCell ref="B3:C3"/>
    <mergeCell ref="D4:F4"/>
    <mergeCell ref="A6:A2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10" defaultRowHeight="14.4" outlineLevelRow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02"/>
      <c r="B1" s="86"/>
      <c r="C1" s="87"/>
      <c r="D1" s="87"/>
      <c r="E1" s="87"/>
      <c r="F1" s="87"/>
      <c r="G1" s="87" t="s">
        <v>112</v>
      </c>
      <c r="H1" s="88"/>
    </row>
    <row r="2" ht="22.8" customHeight="1" spans="1:8">
      <c r="A2" s="9"/>
      <c r="B2" s="5" t="s">
        <v>171</v>
      </c>
      <c r="C2" s="5"/>
      <c r="D2" s="5"/>
      <c r="E2" s="5"/>
      <c r="F2" s="5"/>
      <c r="G2" s="5"/>
      <c r="H2" s="90"/>
    </row>
    <row r="3" ht="19.55" customHeight="1" spans="1:8">
      <c r="A3" s="9"/>
      <c r="B3" s="92"/>
      <c r="C3" s="92"/>
      <c r="D3" s="92"/>
      <c r="E3" s="92"/>
      <c r="F3" s="92"/>
      <c r="G3" s="93" t="s">
        <v>2</v>
      </c>
      <c r="H3" s="94"/>
    </row>
    <row r="4" ht="22.8" customHeight="1" spans="1:8">
      <c r="A4" s="55"/>
      <c r="B4" s="95" t="s">
        <v>71</v>
      </c>
      <c r="C4" s="95" t="s">
        <v>72</v>
      </c>
      <c r="D4" s="95" t="s">
        <v>73</v>
      </c>
      <c r="E4" s="95" t="s">
        <v>153</v>
      </c>
      <c r="F4" s="95"/>
      <c r="G4" s="95"/>
      <c r="H4" s="55"/>
    </row>
    <row r="5" ht="22.8" customHeight="1" spans="1:8">
      <c r="A5" s="55"/>
      <c r="B5" s="95"/>
      <c r="C5" s="95"/>
      <c r="D5" s="95"/>
      <c r="E5" s="95" t="s">
        <v>52</v>
      </c>
      <c r="F5" s="95" t="s">
        <v>74</v>
      </c>
      <c r="G5" s="95" t="s">
        <v>75</v>
      </c>
      <c r="H5" s="55"/>
    </row>
    <row r="6" ht="22.8" customHeight="1" spans="1:9">
      <c r="A6" s="55"/>
      <c r="B6" s="103" t="s">
        <v>109</v>
      </c>
      <c r="C6" s="103" t="s">
        <v>110</v>
      </c>
      <c r="D6" s="103" t="s">
        <v>111</v>
      </c>
      <c r="E6" s="80" t="s">
        <v>172</v>
      </c>
      <c r="F6" s="80"/>
      <c r="G6" s="80" t="s">
        <v>172</v>
      </c>
      <c r="H6" s="60"/>
      <c r="I6" s="60"/>
    </row>
    <row r="7" ht="16.55" customHeight="1" spans="1:8">
      <c r="A7" s="96"/>
      <c r="B7" s="59"/>
      <c r="C7" s="59"/>
      <c r="D7" s="58" t="s">
        <v>69</v>
      </c>
      <c r="E7" s="97"/>
      <c r="F7" s="97"/>
      <c r="G7" s="97"/>
      <c r="H7" s="96"/>
    </row>
    <row r="8" ht="21" customHeight="1" spans="1:8">
      <c r="A8" s="98"/>
      <c r="B8" s="99" t="s">
        <v>131</v>
      </c>
      <c r="C8" s="100"/>
      <c r="D8" s="100"/>
      <c r="E8" s="100"/>
      <c r="F8" s="100"/>
      <c r="G8" s="100"/>
      <c r="H8" s="10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N.☀️</cp:lastModifiedBy>
  <dcterms:created xsi:type="dcterms:W3CDTF">2022-12-26T22:58:00Z</dcterms:created>
  <dcterms:modified xsi:type="dcterms:W3CDTF">2025-03-27T02:36:13Z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