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<sst xmlns="http://schemas.openxmlformats.org/spreadsheetml/2006/main" count="11" uniqueCount="11">
  <si>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通州区2025年9月、12月批次转岗安置退出消防员量化、笔试、面试及综合成绩单</t>
  </si>
  <si>
    <t>准考号</t>
  </si>
  <si>
    <t>个人量化评分</t>
  </si>
  <si>
    <t>量化评分30%</t>
  </si>
  <si>
    <t>笔试成绩</t>
  </si>
  <si>
    <t>笔试20%</t>
  </si>
  <si>
    <t>面试成绩</t>
  </si>
  <si>
    <t>面试50%</t>
  </si>
  <si>
    <t>综合成绩</t>
  </si>
  <si>
    <t>综合排名</t>
  </si>
  <si>
    <t>注：综合成绩=量化评分*30%+笔试成绩*20%+面试成绩*50%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</si>
</sst>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49" applyNumberForma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K10" sqref="K10"/>
    </sheetView>
  </sheetViews>
  <sheetFormatPr defaultColWidth="8.89166666666667" defaultRowHeight="13.5"/>
  <cols>
    <col min="1" max="9" width="15.775" customWidth="1"/>
  </cols>
  <sheetData>
    <row r="1" ht="10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20251208</v>
      </c>
      <c r="B3" s="5">
        <v>94.375</v>
      </c>
      <c r="C3" s="6">
        <f>ROUND(B3*0.3,3)</f>
        <v>28.313</v>
      </c>
      <c r="D3" s="5">
        <v>75.75</v>
      </c>
      <c r="E3" s="7">
        <f>ROUND(D3*0.2,3)</f>
        <v>15.15</v>
      </c>
      <c r="F3" s="8">
        <v>90.2857142857143</v>
      </c>
      <c r="G3" s="8">
        <f>ROUND(F3*0.5,3)</f>
        <v>45.143</v>
      </c>
      <c r="H3" s="8">
        <f>ROUND(C3+E3+G3,3)</f>
        <v>88.606</v>
      </c>
      <c r="I3" s="9">
        <v>1</v>
      </c>
    </row>
    <row r="4" ht="25" customHeight="1" spans="1:9">
      <c r="A4" s="4">
        <v>20251207</v>
      </c>
      <c r="B4" s="5">
        <v>80.042</v>
      </c>
      <c r="C4" s="6">
        <f t="shared" ref="C4:C12" si="0">ROUND(B4*0.3,3)</f>
        <v>24.013</v>
      </c>
      <c r="D4" s="5">
        <v>78.25</v>
      </c>
      <c r="E4" s="7">
        <f t="shared" ref="E4:E12" si="1">ROUND(D4*0.2,3)</f>
        <v>15.65</v>
      </c>
      <c r="F4" s="8">
        <v>86.2142857142857</v>
      </c>
      <c r="G4" s="8">
        <f t="shared" ref="G4:G12" si="2">ROUND(F4*0.5,3)</f>
        <v>43.107</v>
      </c>
      <c r="H4" s="8">
        <f t="shared" ref="H4:H12" si="3">ROUND(C4+E4+G4,3)</f>
        <v>82.77</v>
      </c>
      <c r="I4" s="9">
        <v>2</v>
      </c>
    </row>
    <row r="5" ht="25" customHeight="1" spans="1:9">
      <c r="A5" s="4">
        <v>20250903</v>
      </c>
      <c r="B5" s="5">
        <v>58.875</v>
      </c>
      <c r="C5" s="6">
        <f t="shared" si="0"/>
        <v>17.663</v>
      </c>
      <c r="D5" s="5">
        <v>80.25</v>
      </c>
      <c r="E5" s="7">
        <f t="shared" si="1"/>
        <v>16.05</v>
      </c>
      <c r="F5" s="8">
        <v>86.2857142857143</v>
      </c>
      <c r="G5" s="8">
        <f t="shared" si="2"/>
        <v>43.143</v>
      </c>
      <c r="H5" s="8">
        <f t="shared" si="3"/>
        <v>76.856</v>
      </c>
      <c r="I5" s="9">
        <v>3</v>
      </c>
    </row>
    <row r="6" ht="25" customHeight="1" spans="1:9">
      <c r="A6" s="4">
        <v>20251210</v>
      </c>
      <c r="B6" s="5">
        <v>72</v>
      </c>
      <c r="C6" s="6">
        <f t="shared" si="0"/>
        <v>21.6</v>
      </c>
      <c r="D6" s="5">
        <v>60</v>
      </c>
      <c r="E6" s="7">
        <f t="shared" si="1"/>
        <v>12</v>
      </c>
      <c r="F6" s="8">
        <v>86.5</v>
      </c>
      <c r="G6" s="8">
        <f t="shared" si="2"/>
        <v>43.25</v>
      </c>
      <c r="H6" s="8">
        <f t="shared" si="3"/>
        <v>76.85</v>
      </c>
      <c r="I6" s="9">
        <v>4</v>
      </c>
    </row>
    <row r="7" ht="25" customHeight="1" spans="1:9">
      <c r="A7" s="4">
        <v>20251209</v>
      </c>
      <c r="B7" s="5">
        <v>62.5</v>
      </c>
      <c r="C7" s="6">
        <f t="shared" si="0"/>
        <v>18.75</v>
      </c>
      <c r="D7" s="5">
        <v>71.75</v>
      </c>
      <c r="E7" s="7">
        <f t="shared" si="1"/>
        <v>14.35</v>
      </c>
      <c r="F7" s="8">
        <v>85.7142857142857</v>
      </c>
      <c r="G7" s="8">
        <f t="shared" si="2"/>
        <v>42.857</v>
      </c>
      <c r="H7" s="8">
        <f t="shared" si="3"/>
        <v>75.957</v>
      </c>
      <c r="I7" s="9">
        <v>5</v>
      </c>
    </row>
    <row r="8" ht="25" customHeight="1" spans="1:9">
      <c r="A8" s="4">
        <v>20250901</v>
      </c>
      <c r="B8" s="5">
        <v>55.5</v>
      </c>
      <c r="C8" s="6">
        <f t="shared" si="0"/>
        <v>16.65</v>
      </c>
      <c r="D8" s="5">
        <v>76</v>
      </c>
      <c r="E8" s="7">
        <f t="shared" si="1"/>
        <v>15.2</v>
      </c>
      <c r="F8" s="8">
        <v>87.2142857142857</v>
      </c>
      <c r="G8" s="8">
        <f t="shared" si="2"/>
        <v>43.607</v>
      </c>
      <c r="H8" s="8">
        <f t="shared" si="3"/>
        <v>75.457</v>
      </c>
      <c r="I8" s="9">
        <v>6</v>
      </c>
    </row>
    <row r="9" ht="25" customHeight="1" spans="1:9">
      <c r="A9" s="4">
        <v>20250905</v>
      </c>
      <c r="B9" s="5">
        <v>54</v>
      </c>
      <c r="C9" s="6">
        <f t="shared" si="0"/>
        <v>16.2</v>
      </c>
      <c r="D9" s="5">
        <v>83.75</v>
      </c>
      <c r="E9" s="7">
        <f t="shared" si="1"/>
        <v>16.75</v>
      </c>
      <c r="F9" s="8">
        <v>84.6428571428571</v>
      </c>
      <c r="G9" s="8">
        <f t="shared" si="2"/>
        <v>42.321</v>
      </c>
      <c r="H9" s="8">
        <f t="shared" si="3"/>
        <v>75.271</v>
      </c>
      <c r="I9" s="9">
        <v>7</v>
      </c>
    </row>
    <row r="10" ht="25" customHeight="1" spans="1:9">
      <c r="A10" s="4">
        <v>20250904</v>
      </c>
      <c r="B10" s="5">
        <v>57.417</v>
      </c>
      <c r="C10" s="6">
        <f t="shared" si="0"/>
        <v>17.225</v>
      </c>
      <c r="D10" s="5">
        <v>64.75</v>
      </c>
      <c r="E10" s="7">
        <f t="shared" si="1"/>
        <v>12.95</v>
      </c>
      <c r="F10" s="8">
        <v>87.8571428571429</v>
      </c>
      <c r="G10" s="8">
        <f t="shared" si="2"/>
        <v>43.929</v>
      </c>
      <c r="H10" s="8">
        <f t="shared" si="3"/>
        <v>74.104</v>
      </c>
      <c r="I10" s="9">
        <v>8</v>
      </c>
    </row>
    <row r="11" ht="25" customHeight="1" spans="1:9">
      <c r="A11" s="4">
        <v>20250902</v>
      </c>
      <c r="B11" s="5">
        <v>45</v>
      </c>
      <c r="C11" s="6">
        <f t="shared" si="0"/>
        <v>13.5</v>
      </c>
      <c r="D11" s="5">
        <v>75.75</v>
      </c>
      <c r="E11" s="7">
        <f t="shared" si="1"/>
        <v>15.15</v>
      </c>
      <c r="F11" s="8">
        <v>86.7142857142857</v>
      </c>
      <c r="G11" s="8">
        <f t="shared" si="2"/>
        <v>43.357</v>
      </c>
      <c r="H11" s="8">
        <f t="shared" si="3"/>
        <v>72.007</v>
      </c>
      <c r="I11" s="9">
        <v>9</v>
      </c>
    </row>
    <row r="12" ht="25" customHeight="1" spans="1:9">
      <c r="A12" s="4">
        <v>20250906</v>
      </c>
      <c r="B12" s="5">
        <v>40</v>
      </c>
      <c r="C12" s="6">
        <f t="shared" si="0"/>
        <v>12</v>
      </c>
      <c r="D12" s="5">
        <v>67.75</v>
      </c>
      <c r="E12" s="7">
        <f t="shared" si="1"/>
        <v>13.55</v>
      </c>
      <c r="F12" s="8">
        <v>85.2142857142857</v>
      </c>
      <c r="G12" s="8">
        <f t="shared" si="2"/>
        <v>42.607</v>
      </c>
      <c r="H12" s="8">
        <f t="shared" si="3"/>
        <v>68.157</v>
      </c>
      <c r="I12" s="9">
        <v>10</v>
      </c>
    </row>
    <row r="13" ht="40" customHeight="1" spans="1:9">
      <c r="A13" s="10" t="s">
        <v>10</v>
      </c>
      <c r="B13" s="10"/>
      <c r="C13" s="10"/>
      <c r="D13" s="10"/>
      <c r="E13" s="10"/>
      <c r="F13" s="10"/>
      <c r="G13" s="10"/>
      <c r="H13" s="10"/>
      <c r="I13" s="10"/>
    </row>
  </sheetData>
  <sortState ref="A3:I7">
    <sortCondition ref="I3"/>
  </sortState>
  <mergeCells count="2">
    <mergeCell ref="A1:I1"/>
    <mergeCell ref="A13:I13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2025-08-06T14:17:00Z</dcterms:created>
  <dcterms:modified xsi:type="dcterms:W3CDTF">2026-05-26T15:03:48Z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FC1DF0D1CC28425DBA63682283FD79E8_11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