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国风尚城\公告\选房公告\"/>
    </mc:Choice>
  </mc:AlternateContent>
  <xr:revisionPtr revIDLastSave="0" documentId="13_ncr:1_{F01E8F6C-925D-4FCD-9C6C-D68037137D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第三组家庭房源" sheetId="3" r:id="rId1"/>
  </sheets>
  <externalReferences>
    <externalReference r:id="rId2"/>
  </externalReferences>
  <definedNames>
    <definedName name="_xlnm._FilterDatabase" localSheetId="0" hidden="1">第三组家庭房源!$A$2:$N$125</definedName>
  </definedNames>
  <calcPr calcId="181029"/>
</workbook>
</file>

<file path=xl/calcChain.xml><?xml version="1.0" encoding="utf-8"?>
<calcChain xmlns="http://schemas.openxmlformats.org/spreadsheetml/2006/main">
  <c r="K124" i="3" l="1"/>
  <c r="J124" i="3"/>
  <c r="I124" i="3"/>
  <c r="E124" i="3"/>
  <c r="K123" i="3"/>
  <c r="J123" i="3"/>
  <c r="I123" i="3"/>
  <c r="E123" i="3"/>
  <c r="K122" i="3"/>
  <c r="J122" i="3"/>
  <c r="I122" i="3"/>
  <c r="E122" i="3"/>
  <c r="K121" i="3"/>
  <c r="J121" i="3"/>
  <c r="I121" i="3"/>
  <c r="E121" i="3"/>
  <c r="K120" i="3"/>
  <c r="J120" i="3"/>
  <c r="I120" i="3"/>
  <c r="E120" i="3"/>
  <c r="K119" i="3"/>
  <c r="J119" i="3"/>
  <c r="I119" i="3"/>
  <c r="E119" i="3"/>
  <c r="K118" i="3"/>
  <c r="J118" i="3"/>
  <c r="I118" i="3"/>
  <c r="E118" i="3"/>
  <c r="K117" i="3"/>
  <c r="J117" i="3"/>
  <c r="I117" i="3"/>
  <c r="E117" i="3"/>
  <c r="K116" i="3"/>
  <c r="J116" i="3"/>
  <c r="I116" i="3"/>
  <c r="E116" i="3"/>
  <c r="K115" i="3"/>
  <c r="J115" i="3"/>
  <c r="I115" i="3"/>
  <c r="E115" i="3"/>
  <c r="K114" i="3"/>
  <c r="J114" i="3"/>
  <c r="I114" i="3"/>
  <c r="E114" i="3"/>
  <c r="K113" i="3"/>
  <c r="J113" i="3"/>
  <c r="I113" i="3"/>
  <c r="E113" i="3"/>
  <c r="K112" i="3"/>
  <c r="J112" i="3"/>
  <c r="I112" i="3"/>
  <c r="E112" i="3"/>
  <c r="K111" i="3"/>
  <c r="J111" i="3"/>
  <c r="I111" i="3"/>
  <c r="E111" i="3"/>
  <c r="K110" i="3"/>
  <c r="J110" i="3"/>
  <c r="I110" i="3"/>
  <c r="E110" i="3"/>
  <c r="K109" i="3"/>
  <c r="J109" i="3"/>
  <c r="I109" i="3"/>
  <c r="E109" i="3"/>
  <c r="K108" i="3"/>
  <c r="J108" i="3"/>
  <c r="I108" i="3"/>
  <c r="E108" i="3"/>
  <c r="K107" i="3"/>
  <c r="J107" i="3"/>
  <c r="I107" i="3"/>
  <c r="E107" i="3"/>
  <c r="K106" i="3"/>
  <c r="J106" i="3"/>
  <c r="I106" i="3"/>
  <c r="E106" i="3"/>
  <c r="K105" i="3"/>
  <c r="J105" i="3"/>
  <c r="I105" i="3"/>
  <c r="E105" i="3"/>
  <c r="K104" i="3"/>
  <c r="J104" i="3"/>
  <c r="I104" i="3"/>
  <c r="E104" i="3"/>
  <c r="K103" i="3"/>
  <c r="J103" i="3"/>
  <c r="I103" i="3"/>
  <c r="E103" i="3"/>
  <c r="K102" i="3"/>
  <c r="J102" i="3"/>
  <c r="I102" i="3"/>
  <c r="E102" i="3"/>
  <c r="K101" i="3"/>
  <c r="J101" i="3"/>
  <c r="I101" i="3"/>
  <c r="E101" i="3"/>
  <c r="K100" i="3"/>
  <c r="J100" i="3"/>
  <c r="I100" i="3"/>
  <c r="E100" i="3"/>
  <c r="K99" i="3"/>
  <c r="J99" i="3"/>
  <c r="I99" i="3"/>
  <c r="E99" i="3"/>
  <c r="K98" i="3"/>
  <c r="J98" i="3"/>
  <c r="I98" i="3"/>
  <c r="E98" i="3"/>
  <c r="K97" i="3"/>
  <c r="J97" i="3"/>
  <c r="I97" i="3"/>
  <c r="E97" i="3"/>
  <c r="K96" i="3"/>
  <c r="J96" i="3"/>
  <c r="I96" i="3"/>
  <c r="E96" i="3"/>
  <c r="K95" i="3"/>
  <c r="J95" i="3"/>
  <c r="I95" i="3"/>
  <c r="E95" i="3"/>
  <c r="K94" i="3"/>
  <c r="J94" i="3"/>
  <c r="I94" i="3"/>
  <c r="E94" i="3"/>
  <c r="K93" i="3"/>
  <c r="J93" i="3"/>
  <c r="I93" i="3"/>
  <c r="E93" i="3"/>
  <c r="K92" i="3"/>
  <c r="J92" i="3"/>
  <c r="I92" i="3"/>
  <c r="E92" i="3"/>
  <c r="K91" i="3"/>
  <c r="J91" i="3"/>
  <c r="I91" i="3"/>
  <c r="E91" i="3"/>
  <c r="K90" i="3"/>
  <c r="J90" i="3"/>
  <c r="I90" i="3"/>
  <c r="E90" i="3"/>
  <c r="K89" i="3"/>
  <c r="J89" i="3"/>
  <c r="I89" i="3"/>
  <c r="E89" i="3"/>
  <c r="K88" i="3"/>
  <c r="J88" i="3"/>
  <c r="I88" i="3"/>
  <c r="E88" i="3"/>
  <c r="K87" i="3"/>
  <c r="J87" i="3"/>
  <c r="I87" i="3"/>
  <c r="E87" i="3"/>
  <c r="K86" i="3"/>
  <c r="J86" i="3"/>
  <c r="I86" i="3"/>
  <c r="E86" i="3"/>
  <c r="K85" i="3"/>
  <c r="J85" i="3"/>
  <c r="I85" i="3"/>
  <c r="E85" i="3"/>
  <c r="K84" i="3"/>
  <c r="J84" i="3"/>
  <c r="I84" i="3"/>
  <c r="E84" i="3"/>
  <c r="K83" i="3"/>
  <c r="J83" i="3"/>
  <c r="I83" i="3"/>
  <c r="E83" i="3"/>
  <c r="K82" i="3"/>
  <c r="J82" i="3"/>
  <c r="I82" i="3"/>
  <c r="E82" i="3"/>
  <c r="K81" i="3"/>
  <c r="J81" i="3"/>
  <c r="I81" i="3"/>
  <c r="E81" i="3"/>
  <c r="K80" i="3"/>
  <c r="J80" i="3"/>
  <c r="I80" i="3"/>
  <c r="E80" i="3"/>
  <c r="K79" i="3"/>
  <c r="J79" i="3"/>
  <c r="I79" i="3"/>
  <c r="E79" i="3"/>
  <c r="K78" i="3"/>
  <c r="J78" i="3"/>
  <c r="I78" i="3"/>
  <c r="E78" i="3"/>
  <c r="K77" i="3"/>
  <c r="J77" i="3"/>
  <c r="I77" i="3"/>
  <c r="E77" i="3"/>
  <c r="K76" i="3"/>
  <c r="J76" i="3"/>
  <c r="I76" i="3"/>
  <c r="E76" i="3"/>
  <c r="K75" i="3"/>
  <c r="J75" i="3"/>
  <c r="I75" i="3"/>
  <c r="E75" i="3"/>
  <c r="K74" i="3"/>
  <c r="J74" i="3"/>
  <c r="I74" i="3"/>
  <c r="E74" i="3"/>
  <c r="K73" i="3"/>
  <c r="J73" i="3"/>
  <c r="I73" i="3"/>
  <c r="E73" i="3"/>
  <c r="K72" i="3"/>
  <c r="J72" i="3"/>
  <c r="I72" i="3"/>
  <c r="E72" i="3"/>
  <c r="K71" i="3"/>
  <c r="J71" i="3"/>
  <c r="I71" i="3"/>
  <c r="E71" i="3"/>
  <c r="K70" i="3"/>
  <c r="J70" i="3"/>
  <c r="I70" i="3"/>
  <c r="E70" i="3"/>
  <c r="K69" i="3"/>
  <c r="J69" i="3"/>
  <c r="I69" i="3"/>
  <c r="E69" i="3"/>
  <c r="K68" i="3"/>
  <c r="J68" i="3"/>
  <c r="I68" i="3"/>
  <c r="E68" i="3"/>
  <c r="K67" i="3"/>
  <c r="J67" i="3"/>
  <c r="I67" i="3"/>
  <c r="E67" i="3"/>
  <c r="K66" i="3"/>
  <c r="J66" i="3"/>
  <c r="I66" i="3"/>
  <c r="E66" i="3"/>
  <c r="K65" i="3"/>
  <c r="J65" i="3"/>
  <c r="I65" i="3"/>
  <c r="E65" i="3"/>
  <c r="K64" i="3"/>
  <c r="J64" i="3"/>
  <c r="I64" i="3"/>
  <c r="E64" i="3"/>
  <c r="K63" i="3"/>
  <c r="J63" i="3"/>
  <c r="I63" i="3"/>
  <c r="E63" i="3"/>
  <c r="K62" i="3"/>
  <c r="J62" i="3"/>
  <c r="I62" i="3"/>
  <c r="E62" i="3"/>
  <c r="K61" i="3"/>
  <c r="J61" i="3"/>
  <c r="I61" i="3"/>
  <c r="E61" i="3"/>
  <c r="K60" i="3"/>
  <c r="J60" i="3"/>
  <c r="I60" i="3"/>
  <c r="E60" i="3"/>
  <c r="K59" i="3"/>
  <c r="J59" i="3"/>
  <c r="I59" i="3"/>
  <c r="E59" i="3"/>
  <c r="K58" i="3"/>
  <c r="J58" i="3"/>
  <c r="I58" i="3"/>
  <c r="E58" i="3"/>
  <c r="K57" i="3"/>
  <c r="J57" i="3"/>
  <c r="I57" i="3"/>
  <c r="E57" i="3"/>
  <c r="K56" i="3"/>
  <c r="J56" i="3"/>
  <c r="I56" i="3"/>
  <c r="E56" i="3"/>
  <c r="K55" i="3"/>
  <c r="J55" i="3"/>
  <c r="I55" i="3"/>
  <c r="E55" i="3"/>
  <c r="K54" i="3"/>
  <c r="J54" i="3"/>
  <c r="I54" i="3"/>
  <c r="E54" i="3"/>
  <c r="K53" i="3"/>
  <c r="J53" i="3"/>
  <c r="I53" i="3"/>
  <c r="E53" i="3"/>
  <c r="K52" i="3"/>
  <c r="J52" i="3"/>
  <c r="I52" i="3"/>
  <c r="E52" i="3"/>
  <c r="K51" i="3"/>
  <c r="J51" i="3"/>
  <c r="I51" i="3"/>
  <c r="E51" i="3"/>
  <c r="K50" i="3"/>
  <c r="J50" i="3"/>
  <c r="I50" i="3"/>
  <c r="E50" i="3"/>
  <c r="K49" i="3"/>
  <c r="J49" i="3"/>
  <c r="I49" i="3"/>
  <c r="E49" i="3"/>
  <c r="K48" i="3"/>
  <c r="J48" i="3"/>
  <c r="I48" i="3"/>
  <c r="E48" i="3"/>
  <c r="K47" i="3"/>
  <c r="J47" i="3"/>
  <c r="I47" i="3"/>
  <c r="E47" i="3"/>
  <c r="K46" i="3"/>
  <c r="J46" i="3"/>
  <c r="I46" i="3"/>
  <c r="E46" i="3"/>
  <c r="K45" i="3"/>
  <c r="J45" i="3"/>
  <c r="I45" i="3"/>
  <c r="E45" i="3"/>
  <c r="J44" i="3"/>
  <c r="I44" i="3"/>
  <c r="M44" i="3" s="1"/>
  <c r="E44" i="3"/>
  <c r="K43" i="3"/>
  <c r="J43" i="3"/>
  <c r="I43" i="3"/>
  <c r="E43" i="3"/>
  <c r="K42" i="3"/>
  <c r="J42" i="3"/>
  <c r="I42" i="3"/>
  <c r="E42" i="3"/>
  <c r="K41" i="3"/>
  <c r="J41" i="3"/>
  <c r="I41" i="3"/>
  <c r="E41" i="3"/>
  <c r="K40" i="3"/>
  <c r="J40" i="3"/>
  <c r="I40" i="3"/>
  <c r="E40" i="3"/>
  <c r="K39" i="3"/>
  <c r="J39" i="3"/>
  <c r="I39" i="3"/>
  <c r="E39" i="3"/>
  <c r="K38" i="3"/>
  <c r="J38" i="3"/>
  <c r="I38" i="3"/>
  <c r="E38" i="3"/>
  <c r="K37" i="3"/>
  <c r="J37" i="3"/>
  <c r="I37" i="3"/>
  <c r="E37" i="3"/>
  <c r="K36" i="3"/>
  <c r="J36" i="3"/>
  <c r="I36" i="3"/>
  <c r="E36" i="3"/>
  <c r="K35" i="3"/>
  <c r="J35" i="3"/>
  <c r="I35" i="3"/>
  <c r="E35" i="3"/>
  <c r="K34" i="3"/>
  <c r="J34" i="3"/>
  <c r="I34" i="3"/>
  <c r="E34" i="3"/>
  <c r="K33" i="3"/>
  <c r="J33" i="3"/>
  <c r="I33" i="3"/>
  <c r="E33" i="3"/>
  <c r="K32" i="3"/>
  <c r="J32" i="3"/>
  <c r="I32" i="3"/>
  <c r="E32" i="3"/>
  <c r="K31" i="3"/>
  <c r="J31" i="3"/>
  <c r="I31" i="3"/>
  <c r="E31" i="3"/>
  <c r="K30" i="3"/>
  <c r="J30" i="3"/>
  <c r="I30" i="3"/>
  <c r="E30" i="3"/>
  <c r="K29" i="3"/>
  <c r="J29" i="3"/>
  <c r="I29" i="3"/>
  <c r="E29" i="3"/>
  <c r="K28" i="3"/>
  <c r="J28" i="3"/>
  <c r="I28" i="3"/>
  <c r="E28" i="3"/>
  <c r="K27" i="3"/>
  <c r="J27" i="3"/>
  <c r="I27" i="3"/>
  <c r="E27" i="3"/>
  <c r="K26" i="3"/>
  <c r="J26" i="3"/>
  <c r="I26" i="3"/>
  <c r="E26" i="3"/>
  <c r="K25" i="3"/>
  <c r="J25" i="3"/>
  <c r="I25" i="3"/>
  <c r="E25" i="3"/>
  <c r="J24" i="3"/>
  <c r="I24" i="3"/>
  <c r="M24" i="3" s="1"/>
  <c r="N24" i="3" s="1"/>
  <c r="E24" i="3"/>
  <c r="K23" i="3"/>
  <c r="J23" i="3"/>
  <c r="I23" i="3"/>
  <c r="E23" i="3"/>
  <c r="K22" i="3"/>
  <c r="J22" i="3"/>
  <c r="I22" i="3"/>
  <c r="E22" i="3"/>
  <c r="K21" i="3"/>
  <c r="J21" i="3"/>
  <c r="I21" i="3"/>
  <c r="E21" i="3"/>
  <c r="K20" i="3"/>
  <c r="J20" i="3"/>
  <c r="I20" i="3"/>
  <c r="E20" i="3"/>
  <c r="K19" i="3"/>
  <c r="J19" i="3"/>
  <c r="I19" i="3"/>
  <c r="E19" i="3"/>
  <c r="K18" i="3"/>
  <c r="J18" i="3"/>
  <c r="I18" i="3"/>
  <c r="E18" i="3"/>
  <c r="K17" i="3"/>
  <c r="J17" i="3"/>
  <c r="I17" i="3"/>
  <c r="E17" i="3"/>
  <c r="K16" i="3"/>
  <c r="J16" i="3"/>
  <c r="I16" i="3"/>
  <c r="E16" i="3"/>
  <c r="K15" i="3"/>
  <c r="J15" i="3"/>
  <c r="I15" i="3"/>
  <c r="E15" i="3"/>
  <c r="K14" i="3"/>
  <c r="J14" i="3"/>
  <c r="I14" i="3"/>
  <c r="E14" i="3"/>
  <c r="K13" i="3"/>
  <c r="J13" i="3"/>
  <c r="I13" i="3"/>
  <c r="E13" i="3"/>
  <c r="K12" i="3"/>
  <c r="J12" i="3"/>
  <c r="I12" i="3"/>
  <c r="E12" i="3"/>
  <c r="K11" i="3"/>
  <c r="J11" i="3"/>
  <c r="I11" i="3"/>
  <c r="E11" i="3"/>
  <c r="K10" i="3"/>
  <c r="J10" i="3"/>
  <c r="I10" i="3"/>
  <c r="E10" i="3"/>
  <c r="K9" i="3"/>
  <c r="J9" i="3"/>
  <c r="I9" i="3"/>
  <c r="E9" i="3"/>
  <c r="K8" i="3"/>
  <c r="J8" i="3"/>
  <c r="I8" i="3"/>
  <c r="E8" i="3"/>
  <c r="K7" i="3"/>
  <c r="J7" i="3"/>
  <c r="I7" i="3"/>
  <c r="E7" i="3"/>
  <c r="K6" i="3"/>
  <c r="J6" i="3"/>
  <c r="I6" i="3"/>
  <c r="E6" i="3"/>
  <c r="K5" i="3"/>
  <c r="J5" i="3"/>
  <c r="I5" i="3"/>
  <c r="E5" i="3"/>
  <c r="K4" i="3"/>
  <c r="J4" i="3"/>
  <c r="I4" i="3"/>
  <c r="E4" i="3"/>
  <c r="K3" i="3"/>
  <c r="J3" i="3"/>
  <c r="I3" i="3"/>
  <c r="E3" i="3"/>
  <c r="M80" i="3" l="1"/>
  <c r="N80" i="3" s="1"/>
  <c r="M84" i="3"/>
  <c r="L84" i="3" s="1"/>
  <c r="M81" i="3"/>
  <c r="L81" i="3" s="1"/>
  <c r="M123" i="3"/>
  <c r="L123" i="3" s="1"/>
  <c r="M124" i="3"/>
  <c r="L124" i="3" s="1"/>
  <c r="M5" i="3"/>
  <c r="L5" i="3" s="1"/>
  <c r="M7" i="3"/>
  <c r="N7" i="3" s="1"/>
  <c r="M17" i="3"/>
  <c r="N17" i="3" s="1"/>
  <c r="M19" i="3"/>
  <c r="N19" i="3" s="1"/>
  <c r="M21" i="3"/>
  <c r="L21" i="3" s="1"/>
  <c r="M76" i="3"/>
  <c r="L76" i="3" s="1"/>
  <c r="M35" i="3"/>
  <c r="L35" i="3" s="1"/>
  <c r="M38" i="3"/>
  <c r="N38" i="3" s="1"/>
  <c r="M114" i="3"/>
  <c r="N114" i="3" s="1"/>
  <c r="M116" i="3"/>
  <c r="L116" i="3" s="1"/>
  <c r="M29" i="3"/>
  <c r="N29" i="3" s="1"/>
  <c r="M75" i="3"/>
  <c r="N75" i="3" s="1"/>
  <c r="M28" i="3"/>
  <c r="N28" i="3" s="1"/>
  <c r="M31" i="3"/>
  <c r="N31" i="3" s="1"/>
  <c r="M50" i="3"/>
  <c r="L50" i="3" s="1"/>
  <c r="M51" i="3"/>
  <c r="N51" i="3" s="1"/>
  <c r="M52" i="3"/>
  <c r="L52" i="3" s="1"/>
  <c r="M57" i="3"/>
  <c r="L57" i="3" s="1"/>
  <c r="M60" i="3"/>
  <c r="N60" i="3" s="1"/>
  <c r="M101" i="3"/>
  <c r="N101" i="3" s="1"/>
  <c r="M68" i="3"/>
  <c r="L68" i="3" s="1"/>
  <c r="M89" i="3"/>
  <c r="N89" i="3" s="1"/>
  <c r="M91" i="3"/>
  <c r="L91" i="3" s="1"/>
  <c r="M93" i="3"/>
  <c r="N93" i="3" s="1"/>
  <c r="M98" i="3"/>
  <c r="N98" i="3" s="1"/>
  <c r="M33" i="3"/>
  <c r="N33" i="3" s="1"/>
  <c r="M40" i="3"/>
  <c r="L40" i="3" s="1"/>
  <c r="M48" i="3"/>
  <c r="N48" i="3" s="1"/>
  <c r="M49" i="3"/>
  <c r="N49" i="3" s="1"/>
  <c r="M63" i="3"/>
  <c r="N63" i="3" s="1"/>
  <c r="M64" i="3"/>
  <c r="L64" i="3" s="1"/>
  <c r="M66" i="3"/>
  <c r="N66" i="3" s="1"/>
  <c r="M67" i="3"/>
  <c r="N67" i="3" s="1"/>
  <c r="M115" i="3"/>
  <c r="L115" i="3" s="1"/>
  <c r="M69" i="3"/>
  <c r="N69" i="3" s="1"/>
  <c r="M87" i="3"/>
  <c r="N87" i="3" s="1"/>
  <c r="M117" i="3"/>
  <c r="L117" i="3" s="1"/>
  <c r="M3" i="3"/>
  <c r="N3" i="3" s="1"/>
  <c r="M103" i="3"/>
  <c r="L103" i="3" s="1"/>
  <c r="M72" i="3"/>
  <c r="L72" i="3" s="1"/>
  <c r="M23" i="3"/>
  <c r="N23" i="3" s="1"/>
  <c r="M53" i="3"/>
  <c r="N53" i="3" s="1"/>
  <c r="M71" i="3"/>
  <c r="L71" i="3" s="1"/>
  <c r="M85" i="3"/>
  <c r="L85" i="3" s="1"/>
  <c r="M95" i="3"/>
  <c r="L95" i="3" s="1"/>
  <c r="M8" i="3"/>
  <c r="L8" i="3" s="1"/>
  <c r="M10" i="3"/>
  <c r="L10" i="3" s="1"/>
  <c r="M11" i="3"/>
  <c r="N11" i="3" s="1"/>
  <c r="M12" i="3"/>
  <c r="L12" i="3" s="1"/>
  <c r="M14" i="3"/>
  <c r="N14" i="3" s="1"/>
  <c r="M15" i="3"/>
  <c r="L15" i="3" s="1"/>
  <c r="M36" i="3"/>
  <c r="N36" i="3" s="1"/>
  <c r="M39" i="3"/>
  <c r="L39" i="3" s="1"/>
  <c r="M45" i="3"/>
  <c r="N45" i="3" s="1"/>
  <c r="M47" i="3"/>
  <c r="N47" i="3" s="1"/>
  <c r="M105" i="3"/>
  <c r="N105" i="3" s="1"/>
  <c r="M107" i="3"/>
  <c r="L107" i="3" s="1"/>
  <c r="M122" i="3"/>
  <c r="L122" i="3" s="1"/>
  <c r="M26" i="3"/>
  <c r="L26" i="3" s="1"/>
  <c r="M43" i="3"/>
  <c r="L43" i="3" s="1"/>
  <c r="M102" i="3"/>
  <c r="N102" i="3" s="1"/>
  <c r="M108" i="3"/>
  <c r="L108" i="3" s="1"/>
  <c r="M30" i="3"/>
  <c r="N30" i="3" s="1"/>
  <c r="M65" i="3"/>
  <c r="N65" i="3" s="1"/>
  <c r="M25" i="3"/>
  <c r="L25" i="3" s="1"/>
  <c r="M27" i="3"/>
  <c r="N27" i="3" s="1"/>
  <c r="M32" i="3"/>
  <c r="N32" i="3" s="1"/>
  <c r="L44" i="3"/>
  <c r="M56" i="3"/>
  <c r="N56" i="3" s="1"/>
  <c r="M111" i="3"/>
  <c r="L111" i="3" s="1"/>
  <c r="M58" i="3"/>
  <c r="N58" i="3" s="1"/>
  <c r="M104" i="3"/>
  <c r="N104" i="3" s="1"/>
  <c r="M119" i="3"/>
  <c r="N119" i="3" s="1"/>
  <c r="N44" i="3"/>
  <c r="M4" i="3"/>
  <c r="N4" i="3" s="1"/>
  <c r="M6" i="3"/>
  <c r="N6" i="3" s="1"/>
  <c r="M37" i="3"/>
  <c r="M61" i="3"/>
  <c r="M70" i="3"/>
  <c r="L70" i="3" s="1"/>
  <c r="M73" i="3"/>
  <c r="M74" i="3"/>
  <c r="N74" i="3" s="1"/>
  <c r="M94" i="3"/>
  <c r="N94" i="3" s="1"/>
  <c r="M100" i="3"/>
  <c r="N100" i="3" s="1"/>
  <c r="M110" i="3"/>
  <c r="N110" i="3" s="1"/>
  <c r="M112" i="3"/>
  <c r="N112" i="3" s="1"/>
  <c r="M121" i="3"/>
  <c r="N121" i="3" s="1"/>
  <c r="M9" i="3"/>
  <c r="L9" i="3" s="1"/>
  <c r="M16" i="3"/>
  <c r="L16" i="3" s="1"/>
  <c r="M18" i="3"/>
  <c r="N18" i="3" s="1"/>
  <c r="M42" i="3"/>
  <c r="M55" i="3"/>
  <c r="N55" i="3" s="1"/>
  <c r="M88" i="3"/>
  <c r="N88" i="3" s="1"/>
  <c r="M106" i="3"/>
  <c r="N106" i="3" s="1"/>
  <c r="M13" i="3"/>
  <c r="N13" i="3" s="1"/>
  <c r="M20" i="3"/>
  <c r="M22" i="3"/>
  <c r="N22" i="3" s="1"/>
  <c r="M77" i="3"/>
  <c r="N77" i="3" s="1"/>
  <c r="M90" i="3"/>
  <c r="N90" i="3" s="1"/>
  <c r="M109" i="3"/>
  <c r="L109" i="3" s="1"/>
  <c r="M113" i="3"/>
  <c r="N113" i="3" s="1"/>
  <c r="M34" i="3"/>
  <c r="N34" i="3" s="1"/>
  <c r="M41" i="3"/>
  <c r="N41" i="3" s="1"/>
  <c r="M59" i="3"/>
  <c r="N59" i="3" s="1"/>
  <c r="M78" i="3"/>
  <c r="N78" i="3" s="1"/>
  <c r="M79" i="3"/>
  <c r="M82" i="3"/>
  <c r="N82" i="3" s="1"/>
  <c r="M83" i="3"/>
  <c r="M86" i="3"/>
  <c r="M92" i="3"/>
  <c r="N92" i="3" s="1"/>
  <c r="L24" i="3"/>
  <c r="M54" i="3"/>
  <c r="M46" i="3"/>
  <c r="M62" i="3"/>
  <c r="M96" i="3"/>
  <c r="M97" i="3"/>
  <c r="M99" i="3"/>
  <c r="M118" i="3"/>
  <c r="M120" i="3"/>
  <c r="L80" i="3" l="1"/>
  <c r="N84" i="3"/>
  <c r="N123" i="3"/>
  <c r="N81" i="3"/>
  <c r="N5" i="3"/>
  <c r="N124" i="3"/>
  <c r="L38" i="3"/>
  <c r="L7" i="3"/>
  <c r="N21" i="3"/>
  <c r="L28" i="3"/>
  <c r="L101" i="3"/>
  <c r="L17" i="3"/>
  <c r="N68" i="3"/>
  <c r="N116" i="3"/>
  <c r="L19" i="3"/>
  <c r="N25" i="3"/>
  <c r="L31" i="3"/>
  <c r="L33" i="3"/>
  <c r="L98" i="3"/>
  <c r="N12" i="3"/>
  <c r="L66" i="3"/>
  <c r="L45" i="3"/>
  <c r="N76" i="3"/>
  <c r="N10" i="3"/>
  <c r="L105" i="3"/>
  <c r="L51" i="3"/>
  <c r="L114" i="3"/>
  <c r="N103" i="3"/>
  <c r="N26" i="3"/>
  <c r="L56" i="3"/>
  <c r="N91" i="3"/>
  <c r="L89" i="3"/>
  <c r="L49" i="3"/>
  <c r="N111" i="3"/>
  <c r="L63" i="3"/>
  <c r="N35" i="3"/>
  <c r="L27" i="3"/>
  <c r="L60" i="3"/>
  <c r="L93" i="3"/>
  <c r="N122" i="3"/>
  <c r="N64" i="3"/>
  <c r="N107" i="3"/>
  <c r="L59" i="3"/>
  <c r="N57" i="3"/>
  <c r="L29" i="3"/>
  <c r="N52" i="3"/>
  <c r="L41" i="3"/>
  <c r="N50" i="3"/>
  <c r="L75" i="3"/>
  <c r="L11" i="3"/>
  <c r="N108" i="3"/>
  <c r="L121" i="3"/>
  <c r="N117" i="3"/>
  <c r="L3" i="3"/>
  <c r="L78" i="3"/>
  <c r="N40" i="3"/>
  <c r="L119" i="3"/>
  <c r="L67" i="3"/>
  <c r="L87" i="3"/>
  <c r="L48" i="3"/>
  <c r="L104" i="3"/>
  <c r="N72" i="3"/>
  <c r="L102" i="3"/>
  <c r="N115" i="3"/>
  <c r="L69" i="3"/>
  <c r="L100" i="3"/>
  <c r="L14" i="3"/>
  <c r="L13" i="3"/>
  <c r="L110" i="3"/>
  <c r="L65" i="3"/>
  <c r="N85" i="3"/>
  <c r="N16" i="3"/>
  <c r="N15" i="3"/>
  <c r="L47" i="3"/>
  <c r="L23" i="3"/>
  <c r="L32" i="3"/>
  <c r="L30" i="3"/>
  <c r="N43" i="3"/>
  <c r="L36" i="3"/>
  <c r="L113" i="3"/>
  <c r="L53" i="3"/>
  <c r="L58" i="3"/>
  <c r="L74" i="3"/>
  <c r="N71" i="3"/>
  <c r="N39" i="3"/>
  <c r="L4" i="3"/>
  <c r="N8" i="3"/>
  <c r="N95" i="3"/>
  <c r="N70" i="3"/>
  <c r="N9" i="3"/>
  <c r="L94" i="3"/>
  <c r="L88" i="3"/>
  <c r="L55" i="3"/>
  <c r="L22" i="3"/>
  <c r="L34" i="3"/>
  <c r="L112" i="3"/>
  <c r="L92" i="3"/>
  <c r="L82" i="3"/>
  <c r="L106" i="3"/>
  <c r="L18" i="3"/>
  <c r="L77" i="3"/>
  <c r="L6" i="3"/>
  <c r="L90" i="3"/>
  <c r="N109" i="3"/>
  <c r="L20" i="3"/>
  <c r="N20" i="3"/>
  <c r="N73" i="3"/>
  <c r="L73" i="3"/>
  <c r="N86" i="3"/>
  <c r="L86" i="3"/>
  <c r="L61" i="3"/>
  <c r="N61" i="3"/>
  <c r="N42" i="3"/>
  <c r="L42" i="3"/>
  <c r="N83" i="3"/>
  <c r="L83" i="3"/>
  <c r="N79" i="3"/>
  <c r="L79" i="3"/>
  <c r="L37" i="3"/>
  <c r="N37" i="3"/>
  <c r="N99" i="3"/>
  <c r="L99" i="3"/>
  <c r="N120" i="3"/>
  <c r="L120" i="3"/>
  <c r="N118" i="3"/>
  <c r="L118" i="3"/>
  <c r="N97" i="3"/>
  <c r="L97" i="3"/>
  <c r="N62" i="3"/>
  <c r="L62" i="3"/>
  <c r="L54" i="3"/>
  <c r="N54" i="3"/>
  <c r="N96" i="3"/>
  <c r="L96" i="3"/>
  <c r="L46" i="3"/>
  <c r="N46" i="3"/>
  <c r="M125" i="3"/>
</calcChain>
</file>

<file path=xl/sharedStrings.xml><?xml version="1.0" encoding="utf-8"?>
<sst xmlns="http://schemas.openxmlformats.org/spreadsheetml/2006/main" count="503" uniqueCount="39">
  <si>
    <t>序号</t>
  </si>
  <si>
    <t>楼号</t>
  </si>
  <si>
    <t>单元</t>
  </si>
  <si>
    <t>房号</t>
  </si>
  <si>
    <t>合并房号</t>
  </si>
  <si>
    <t>居室</t>
  </si>
  <si>
    <t>朝向</t>
  </si>
  <si>
    <t>户型编号</t>
  </si>
  <si>
    <t>预测建筑面积</t>
  </si>
  <si>
    <t>预测套内面积</t>
  </si>
  <si>
    <t>建面单价</t>
  </si>
  <si>
    <t>套内单价</t>
  </si>
  <si>
    <t>总价</t>
  </si>
  <si>
    <t>2#</t>
  </si>
  <si>
    <t>三居</t>
  </si>
  <si>
    <t>南北</t>
  </si>
  <si>
    <t>二居</t>
  </si>
  <si>
    <t>D</t>
  </si>
  <si>
    <t>B</t>
  </si>
  <si>
    <t>南</t>
  </si>
  <si>
    <t>C</t>
  </si>
  <si>
    <t>3#</t>
  </si>
  <si>
    <t>东西</t>
  </si>
  <si>
    <t>K</t>
  </si>
  <si>
    <t>西</t>
  </si>
  <si>
    <t>L</t>
  </si>
  <si>
    <t>4#</t>
  </si>
  <si>
    <t>A</t>
  </si>
  <si>
    <t>5#</t>
  </si>
  <si>
    <t>7#</t>
  </si>
  <si>
    <t>H</t>
  </si>
  <si>
    <t>8#</t>
  </si>
  <si>
    <t>9#</t>
  </si>
  <si>
    <t>F</t>
  </si>
  <si>
    <t>西南</t>
  </si>
  <si>
    <t>G</t>
  </si>
  <si>
    <t>D1</t>
  </si>
  <si>
    <t>I</t>
  </si>
  <si>
    <t>第三组家庭配售房源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</si>
</sst>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fx\Desktop\&#22269;&#39118;&#23578;&#22478;&#20215;&#26684;&#34920;&#19982;&#24314;&#22996;&#31995;&#32479;&#19968;&#332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9#"/>
      <sheetName val="10-19#"/>
      <sheetName val="建筑面积"/>
      <sheetName val="套内面积"/>
      <sheetName val="楼层差"/>
      <sheetName val="同层位置差"/>
      <sheetName val="特殊户型差"/>
      <sheetName val="不利因素"/>
      <sheetName val="超低能耗"/>
      <sheetName val="差价汇总"/>
      <sheetName val="单价测试"/>
      <sheetName val="总价汇总"/>
      <sheetName val="价差体系"/>
      <sheetName val="汇总表"/>
      <sheetName val="报价单"/>
      <sheetName val="报建委"/>
      <sheetName val="报住保办"/>
    </sheetNames>
    <sheetDataSet>
      <sheetData sheetId="0" refreshError="1">
        <row r="3">
          <cell r="C3">
            <v>114.1</v>
          </cell>
        </row>
        <row r="50">
          <cell r="C50">
            <v>119.67</v>
          </cell>
          <cell r="D50">
            <v>91.89</v>
          </cell>
        </row>
        <row r="52">
          <cell r="C52">
            <v>88.79</v>
          </cell>
          <cell r="D52">
            <v>68.180000000000007</v>
          </cell>
        </row>
        <row r="54">
          <cell r="C54">
            <v>88.82</v>
          </cell>
          <cell r="D54">
            <v>68.2</v>
          </cell>
        </row>
        <row r="56">
          <cell r="C56">
            <v>119.24</v>
          </cell>
          <cell r="D56">
            <v>91.56</v>
          </cell>
        </row>
        <row r="58">
          <cell r="C58">
            <v>88.58</v>
          </cell>
          <cell r="D58">
            <v>68.02</v>
          </cell>
        </row>
        <row r="60">
          <cell r="C60">
            <v>88.82</v>
          </cell>
          <cell r="D60">
            <v>68.2</v>
          </cell>
        </row>
        <row r="62">
          <cell r="C62">
            <v>119.24</v>
          </cell>
          <cell r="D62">
            <v>91.56</v>
          </cell>
        </row>
        <row r="64">
          <cell r="C64">
            <v>88.58</v>
          </cell>
          <cell r="D64">
            <v>68.02</v>
          </cell>
        </row>
        <row r="66">
          <cell r="C66">
            <v>88.82</v>
          </cell>
          <cell r="D66">
            <v>68.2</v>
          </cell>
        </row>
        <row r="68">
          <cell r="C68">
            <v>119.24</v>
          </cell>
          <cell r="D68">
            <v>91.56</v>
          </cell>
        </row>
        <row r="70">
          <cell r="C70">
            <v>88.58</v>
          </cell>
          <cell r="D70">
            <v>68.02</v>
          </cell>
        </row>
        <row r="72">
          <cell r="C72">
            <v>88.82</v>
          </cell>
          <cell r="D72">
            <v>68.2</v>
          </cell>
        </row>
        <row r="74">
          <cell r="C74">
            <v>119.24</v>
          </cell>
          <cell r="D74">
            <v>91.56</v>
          </cell>
        </row>
        <row r="76">
          <cell r="C76">
            <v>88.58</v>
          </cell>
          <cell r="D76">
            <v>68.02</v>
          </cell>
        </row>
        <row r="78">
          <cell r="C78">
            <v>88.82</v>
          </cell>
          <cell r="D78">
            <v>68.2</v>
          </cell>
        </row>
        <row r="80">
          <cell r="C80">
            <v>119.24</v>
          </cell>
          <cell r="D80">
            <v>91.56</v>
          </cell>
        </row>
        <row r="82">
          <cell r="C82">
            <v>88.58</v>
          </cell>
          <cell r="D82">
            <v>68.02</v>
          </cell>
        </row>
        <row r="84">
          <cell r="C84">
            <v>88.82</v>
          </cell>
          <cell r="D84">
            <v>68.2</v>
          </cell>
        </row>
        <row r="86">
          <cell r="C86">
            <v>119.24</v>
          </cell>
          <cell r="D86">
            <v>91.56</v>
          </cell>
        </row>
        <row r="88">
          <cell r="C88">
            <v>88.58</v>
          </cell>
          <cell r="D88">
            <v>68.02</v>
          </cell>
        </row>
        <row r="90">
          <cell r="C90">
            <v>88.82</v>
          </cell>
          <cell r="D90">
            <v>68.2</v>
          </cell>
        </row>
        <row r="94">
          <cell r="C94">
            <v>89.08</v>
          </cell>
          <cell r="D94">
            <v>65.959999999999994</v>
          </cell>
        </row>
        <row r="97">
          <cell r="C97">
            <v>89.08</v>
          </cell>
          <cell r="D97">
            <v>65.959999999999994</v>
          </cell>
        </row>
        <row r="100">
          <cell r="C100">
            <v>88.7</v>
          </cell>
          <cell r="D100">
            <v>65.680000000000007</v>
          </cell>
        </row>
        <row r="101">
          <cell r="C101">
            <v>78.319999999999993</v>
          </cell>
          <cell r="D101">
            <v>57.99</v>
          </cell>
        </row>
        <row r="103">
          <cell r="C103">
            <v>88.7</v>
          </cell>
          <cell r="D103">
            <v>65.680000000000007</v>
          </cell>
        </row>
        <row r="106">
          <cell r="C106">
            <v>88.7</v>
          </cell>
          <cell r="D106">
            <v>65.680000000000007</v>
          </cell>
        </row>
        <row r="107">
          <cell r="C107">
            <v>78.319999999999993</v>
          </cell>
          <cell r="D107">
            <v>57.99</v>
          </cell>
        </row>
        <row r="109">
          <cell r="C109">
            <v>88.7</v>
          </cell>
          <cell r="D109">
            <v>65.680000000000007</v>
          </cell>
        </row>
        <row r="112">
          <cell r="C112">
            <v>88.7</v>
          </cell>
          <cell r="D112">
            <v>65.680000000000007</v>
          </cell>
        </row>
        <row r="113">
          <cell r="C113">
            <v>78.319999999999993</v>
          </cell>
          <cell r="D113">
            <v>57.99</v>
          </cell>
        </row>
        <row r="115">
          <cell r="C115">
            <v>88.7</v>
          </cell>
          <cell r="D115">
            <v>65.680000000000007</v>
          </cell>
        </row>
        <row r="118">
          <cell r="C118">
            <v>88.7</v>
          </cell>
          <cell r="D118">
            <v>65.680000000000007</v>
          </cell>
        </row>
        <row r="119">
          <cell r="C119">
            <v>78.319999999999993</v>
          </cell>
          <cell r="D119">
            <v>57.99</v>
          </cell>
        </row>
        <row r="121">
          <cell r="C121">
            <v>88.7</v>
          </cell>
          <cell r="D121">
            <v>65.680000000000007</v>
          </cell>
        </row>
        <row r="124">
          <cell r="C124">
            <v>88.7</v>
          </cell>
          <cell r="D124">
            <v>65.680000000000007</v>
          </cell>
        </row>
        <row r="125">
          <cell r="C125">
            <v>78.319999999999993</v>
          </cell>
          <cell r="D125">
            <v>57.99</v>
          </cell>
        </row>
        <row r="127">
          <cell r="C127">
            <v>88.7</v>
          </cell>
          <cell r="D127">
            <v>65.680000000000007</v>
          </cell>
        </row>
        <row r="130">
          <cell r="C130">
            <v>88.7</v>
          </cell>
          <cell r="D130">
            <v>65.680000000000007</v>
          </cell>
        </row>
        <row r="131">
          <cell r="C131">
            <v>78.319999999999993</v>
          </cell>
          <cell r="D131">
            <v>57.99</v>
          </cell>
        </row>
        <row r="133">
          <cell r="C133">
            <v>88.7</v>
          </cell>
          <cell r="D133">
            <v>65.680000000000007</v>
          </cell>
        </row>
        <row r="136">
          <cell r="C136">
            <v>88.7</v>
          </cell>
          <cell r="D136">
            <v>65.680000000000007</v>
          </cell>
        </row>
        <row r="137">
          <cell r="C137">
            <v>78.319999999999993</v>
          </cell>
          <cell r="D137">
            <v>57.99</v>
          </cell>
        </row>
        <row r="144">
          <cell r="C144">
            <v>89.24</v>
          </cell>
          <cell r="D144">
            <v>70.760000000000005</v>
          </cell>
        </row>
        <row r="146">
          <cell r="C146">
            <v>88.99</v>
          </cell>
          <cell r="D146">
            <v>70.56</v>
          </cell>
        </row>
        <row r="148">
          <cell r="C148">
            <v>88.99</v>
          </cell>
          <cell r="D148">
            <v>70.56</v>
          </cell>
          <cell r="R148">
            <v>89.64</v>
          </cell>
          <cell r="S148">
            <v>71.08</v>
          </cell>
        </row>
        <row r="150">
          <cell r="C150">
            <v>88.99</v>
          </cell>
          <cell r="D150">
            <v>70.56</v>
          </cell>
          <cell r="R150">
            <v>89.64</v>
          </cell>
          <cell r="S150">
            <v>71.08</v>
          </cell>
        </row>
        <row r="152">
          <cell r="C152">
            <v>88.99</v>
          </cell>
          <cell r="D152">
            <v>70.56</v>
          </cell>
          <cell r="R152">
            <v>89.64</v>
          </cell>
          <cell r="S152">
            <v>71.08</v>
          </cell>
        </row>
        <row r="154">
          <cell r="C154">
            <v>88.99</v>
          </cell>
          <cell r="D154">
            <v>70.56</v>
          </cell>
          <cell r="R154">
            <v>89.64</v>
          </cell>
          <cell r="S154">
            <v>71.08</v>
          </cell>
        </row>
        <row r="156">
          <cell r="C156">
            <v>88.99</v>
          </cell>
          <cell r="D156">
            <v>70.56</v>
          </cell>
          <cell r="R156">
            <v>89.64</v>
          </cell>
          <cell r="S156">
            <v>71.08</v>
          </cell>
        </row>
        <row r="158">
          <cell r="C158">
            <v>88.99</v>
          </cell>
          <cell r="D158">
            <v>70.56</v>
          </cell>
          <cell r="R158">
            <v>89.64</v>
          </cell>
          <cell r="S158">
            <v>71.08</v>
          </cell>
        </row>
        <row r="160">
          <cell r="C160">
            <v>88.99</v>
          </cell>
          <cell r="D160">
            <v>70.56</v>
          </cell>
        </row>
        <row r="162">
          <cell r="C162">
            <v>88.99</v>
          </cell>
          <cell r="D162">
            <v>70.56</v>
          </cell>
        </row>
        <row r="168">
          <cell r="C168">
            <v>88.86</v>
          </cell>
          <cell r="D168">
            <v>70.760000000000005</v>
          </cell>
        </row>
        <row r="170">
          <cell r="C170">
            <v>88.61</v>
          </cell>
          <cell r="D170">
            <v>70.56</v>
          </cell>
        </row>
        <row r="172">
          <cell r="C172">
            <v>88.61</v>
          </cell>
          <cell r="D172">
            <v>70.56</v>
          </cell>
        </row>
        <row r="174">
          <cell r="C174">
            <v>88.61</v>
          </cell>
          <cell r="D174">
            <v>70.56</v>
          </cell>
        </row>
        <row r="176">
          <cell r="C176">
            <v>88.61</v>
          </cell>
          <cell r="D176">
            <v>70.56</v>
          </cell>
        </row>
        <row r="178">
          <cell r="C178">
            <v>88.61</v>
          </cell>
          <cell r="D178">
            <v>70.56</v>
          </cell>
        </row>
        <row r="180">
          <cell r="C180">
            <v>88.61</v>
          </cell>
          <cell r="D180">
            <v>70.56</v>
          </cell>
        </row>
        <row r="182">
          <cell r="C182">
            <v>88.61</v>
          </cell>
          <cell r="D182">
            <v>70.56</v>
          </cell>
        </row>
        <row r="184">
          <cell r="C184">
            <v>88.61</v>
          </cell>
          <cell r="D184">
            <v>70.56</v>
          </cell>
        </row>
        <row r="220">
          <cell r="C220">
            <v>119.69</v>
          </cell>
          <cell r="D220">
            <v>99.67</v>
          </cell>
        </row>
        <row r="222">
          <cell r="C222">
            <v>119.69</v>
          </cell>
          <cell r="D222">
            <v>99.67</v>
          </cell>
        </row>
        <row r="224">
          <cell r="C224">
            <v>119.69</v>
          </cell>
          <cell r="D224">
            <v>99.67</v>
          </cell>
        </row>
        <row r="226">
          <cell r="C226">
            <v>119.69</v>
          </cell>
          <cell r="D226">
            <v>99.67</v>
          </cell>
        </row>
        <row r="228">
          <cell r="C228">
            <v>119.69</v>
          </cell>
          <cell r="D228">
            <v>99.67</v>
          </cell>
        </row>
        <row r="230">
          <cell r="C230">
            <v>119.69</v>
          </cell>
          <cell r="D230">
            <v>99.67</v>
          </cell>
        </row>
        <row r="232">
          <cell r="C232">
            <v>119.69</v>
          </cell>
          <cell r="D232">
            <v>99.67</v>
          </cell>
        </row>
        <row r="238">
          <cell r="C238">
            <v>88.63</v>
          </cell>
          <cell r="D238">
            <v>70.760000000000005</v>
          </cell>
        </row>
        <row r="240">
          <cell r="C240">
            <v>88.38</v>
          </cell>
          <cell r="D240">
            <v>70.56</v>
          </cell>
        </row>
        <row r="242">
          <cell r="C242">
            <v>88.38</v>
          </cell>
          <cell r="D242">
            <v>70.56</v>
          </cell>
        </row>
        <row r="244">
          <cell r="C244">
            <v>88.38</v>
          </cell>
          <cell r="D244">
            <v>70.56</v>
          </cell>
        </row>
        <row r="246">
          <cell r="C246">
            <v>88.38</v>
          </cell>
          <cell r="D246">
            <v>70.56</v>
          </cell>
        </row>
        <row r="248">
          <cell r="C248">
            <v>88.38</v>
          </cell>
          <cell r="D248">
            <v>70.56</v>
          </cell>
        </row>
        <row r="250">
          <cell r="C250">
            <v>88.38</v>
          </cell>
          <cell r="D250">
            <v>70.56</v>
          </cell>
        </row>
        <row r="252">
          <cell r="C252">
            <v>88.38</v>
          </cell>
          <cell r="D252">
            <v>70.56</v>
          </cell>
        </row>
        <row r="254">
          <cell r="C254">
            <v>88.38</v>
          </cell>
          <cell r="D254">
            <v>70.56</v>
          </cell>
        </row>
        <row r="256">
          <cell r="C256">
            <v>88.38</v>
          </cell>
          <cell r="D256">
            <v>70.56</v>
          </cell>
        </row>
        <row r="259">
          <cell r="AB259">
            <v>88.23</v>
          </cell>
          <cell r="AC259">
            <v>70.16</v>
          </cell>
        </row>
        <row r="260">
          <cell r="C260">
            <v>88.67</v>
          </cell>
          <cell r="D260">
            <v>70.510000000000005</v>
          </cell>
          <cell r="AB260">
            <v>88.23</v>
          </cell>
          <cell r="AC260">
            <v>70.16</v>
          </cell>
        </row>
        <row r="261">
          <cell r="AB261">
            <v>88.23</v>
          </cell>
          <cell r="AC261">
            <v>70.16</v>
          </cell>
        </row>
        <row r="262">
          <cell r="C262">
            <v>88.99</v>
          </cell>
          <cell r="D262">
            <v>70.760000000000005</v>
          </cell>
          <cell r="AB262">
            <v>88.23</v>
          </cell>
          <cell r="AC262">
            <v>70.16</v>
          </cell>
        </row>
        <row r="263">
          <cell r="AB263">
            <v>87.96</v>
          </cell>
          <cell r="AC263">
            <v>69.94</v>
          </cell>
        </row>
        <row r="264">
          <cell r="C264">
            <v>88.74</v>
          </cell>
          <cell r="D264">
            <v>70.56</v>
          </cell>
          <cell r="AB264">
            <v>87.96</v>
          </cell>
          <cell r="AC264">
            <v>69.94</v>
          </cell>
        </row>
        <row r="265">
          <cell r="AB265">
            <v>87.96</v>
          </cell>
          <cell r="AC265">
            <v>69.94</v>
          </cell>
        </row>
        <row r="266">
          <cell r="C266">
            <v>88.74</v>
          </cell>
          <cell r="D266">
            <v>70.56</v>
          </cell>
          <cell r="AB266">
            <v>87.96</v>
          </cell>
          <cell r="AC266">
            <v>69.94</v>
          </cell>
        </row>
        <row r="267">
          <cell r="AB267">
            <v>87.96</v>
          </cell>
          <cell r="AC267">
            <v>69.94</v>
          </cell>
        </row>
        <row r="268">
          <cell r="C268">
            <v>88.74</v>
          </cell>
          <cell r="D268">
            <v>70.56</v>
          </cell>
          <cell r="AB268">
            <v>87.96</v>
          </cell>
          <cell r="AC268">
            <v>69.94</v>
          </cell>
        </row>
        <row r="269">
          <cell r="AB269">
            <v>87.96</v>
          </cell>
          <cell r="AC269">
            <v>69.94</v>
          </cell>
        </row>
        <row r="270">
          <cell r="C270">
            <v>88.74</v>
          </cell>
          <cell r="D270">
            <v>70.56</v>
          </cell>
          <cell r="AB270">
            <v>87.96</v>
          </cell>
          <cell r="AC270">
            <v>69.94</v>
          </cell>
        </row>
        <row r="271">
          <cell r="AB271">
            <v>87.96</v>
          </cell>
          <cell r="AC271">
            <v>69.94</v>
          </cell>
        </row>
        <row r="272">
          <cell r="C272">
            <v>88.74</v>
          </cell>
          <cell r="D272">
            <v>70.56</v>
          </cell>
        </row>
        <row r="273">
          <cell r="AB273">
            <v>87.96</v>
          </cell>
          <cell r="AC273">
            <v>69.94</v>
          </cell>
        </row>
        <row r="274">
          <cell r="C274">
            <v>88.74</v>
          </cell>
          <cell r="D274">
            <v>70.56</v>
          </cell>
        </row>
        <row r="275">
          <cell r="AB275">
            <v>87.96</v>
          </cell>
          <cell r="AC275">
            <v>69.94</v>
          </cell>
        </row>
        <row r="276">
          <cell r="C276">
            <v>88.74</v>
          </cell>
          <cell r="D276">
            <v>70.56</v>
          </cell>
        </row>
        <row r="277">
          <cell r="AB277">
            <v>87.96</v>
          </cell>
          <cell r="AC277">
            <v>69.94</v>
          </cell>
        </row>
        <row r="278">
          <cell r="C278">
            <v>88.74</v>
          </cell>
          <cell r="D278">
            <v>70.56</v>
          </cell>
        </row>
        <row r="279">
          <cell r="AB279">
            <v>87.96</v>
          </cell>
          <cell r="AC279">
            <v>69.94</v>
          </cell>
        </row>
        <row r="280">
          <cell r="C280">
            <v>88.74</v>
          </cell>
          <cell r="D280">
            <v>70.56</v>
          </cell>
        </row>
        <row r="286">
          <cell r="W286">
            <v>84.12</v>
          </cell>
          <cell r="X286">
            <v>66.89</v>
          </cell>
        </row>
        <row r="287">
          <cell r="W287">
            <v>81.77</v>
          </cell>
          <cell r="X287">
            <v>65.02</v>
          </cell>
        </row>
        <row r="288">
          <cell r="W288">
            <v>83.3</v>
          </cell>
          <cell r="X288">
            <v>66.239999999999995</v>
          </cell>
        </row>
        <row r="289">
          <cell r="W289">
            <v>84.12</v>
          </cell>
          <cell r="X289">
            <v>66.89</v>
          </cell>
        </row>
        <row r="290">
          <cell r="W290">
            <v>81.77</v>
          </cell>
          <cell r="X290">
            <v>65.02</v>
          </cell>
        </row>
        <row r="291">
          <cell r="W291">
            <v>83.3</v>
          </cell>
          <cell r="X291">
            <v>66.239999999999995</v>
          </cell>
        </row>
        <row r="292">
          <cell r="W292">
            <v>84.74</v>
          </cell>
          <cell r="X292">
            <v>67.38</v>
          </cell>
        </row>
        <row r="293">
          <cell r="W293">
            <v>81.77</v>
          </cell>
          <cell r="X293">
            <v>65.02</v>
          </cell>
        </row>
        <row r="294">
          <cell r="W294">
            <v>83.79</v>
          </cell>
          <cell r="X294">
            <v>66.63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E11">
            <v>21815</v>
          </cell>
        </row>
        <row r="37">
          <cell r="F37">
            <v>21809</v>
          </cell>
        </row>
        <row r="38">
          <cell r="E38">
            <v>22029</v>
          </cell>
          <cell r="G38">
            <v>22029</v>
          </cell>
        </row>
        <row r="39">
          <cell r="F39">
            <v>21809</v>
          </cell>
        </row>
        <row r="40">
          <cell r="E40">
            <v>21689</v>
          </cell>
          <cell r="G40">
            <v>21689</v>
          </cell>
        </row>
        <row r="41">
          <cell r="F41">
            <v>21469</v>
          </cell>
        </row>
        <row r="42">
          <cell r="E42">
            <v>21349</v>
          </cell>
          <cell r="G42">
            <v>21349</v>
          </cell>
        </row>
        <row r="43">
          <cell r="F43">
            <v>21129</v>
          </cell>
        </row>
        <row r="44">
          <cell r="E44">
            <v>21009</v>
          </cell>
          <cell r="G44">
            <v>21009</v>
          </cell>
        </row>
        <row r="45">
          <cell r="F45">
            <v>20789</v>
          </cell>
        </row>
        <row r="46">
          <cell r="E46">
            <v>20669</v>
          </cell>
          <cell r="G46">
            <v>20669</v>
          </cell>
        </row>
        <row r="47">
          <cell r="F47">
            <v>20449</v>
          </cell>
        </row>
        <row r="48">
          <cell r="E48">
            <v>20329</v>
          </cell>
          <cell r="G48">
            <v>20329</v>
          </cell>
        </row>
        <row r="49">
          <cell r="F49">
            <v>20109</v>
          </cell>
        </row>
        <row r="50">
          <cell r="E50">
            <v>19989</v>
          </cell>
          <cell r="G50">
            <v>19989</v>
          </cell>
        </row>
        <row r="64">
          <cell r="L64">
            <v>21859</v>
          </cell>
        </row>
        <row r="65">
          <cell r="M65">
            <v>22029</v>
          </cell>
        </row>
        <row r="66">
          <cell r="L66">
            <v>21859</v>
          </cell>
          <cell r="M66">
            <v>21859</v>
          </cell>
        </row>
        <row r="67">
          <cell r="M67">
            <v>21689</v>
          </cell>
        </row>
        <row r="68">
          <cell r="L68">
            <v>21519</v>
          </cell>
          <cell r="M68">
            <v>21519</v>
          </cell>
        </row>
        <row r="69">
          <cell r="M69">
            <v>21349</v>
          </cell>
        </row>
        <row r="70">
          <cell r="L70">
            <v>21179</v>
          </cell>
          <cell r="M70">
            <v>21179</v>
          </cell>
        </row>
        <row r="71">
          <cell r="M71">
            <v>21009</v>
          </cell>
        </row>
        <row r="72">
          <cell r="L72">
            <v>20839</v>
          </cell>
          <cell r="M72">
            <v>20839</v>
          </cell>
        </row>
        <row r="73">
          <cell r="M73">
            <v>20669</v>
          </cell>
        </row>
        <row r="74">
          <cell r="L74">
            <v>20499</v>
          </cell>
          <cell r="M74">
            <v>20499</v>
          </cell>
        </row>
        <row r="75">
          <cell r="M75">
            <v>20329</v>
          </cell>
        </row>
        <row r="76">
          <cell r="L76">
            <v>20159</v>
          </cell>
          <cell r="M76">
            <v>20159</v>
          </cell>
        </row>
        <row r="77">
          <cell r="M77">
            <v>19989</v>
          </cell>
        </row>
        <row r="91">
          <cell r="H91">
            <v>21607</v>
          </cell>
        </row>
        <row r="92">
          <cell r="H92">
            <v>21777</v>
          </cell>
        </row>
        <row r="93">
          <cell r="B93">
            <v>21517</v>
          </cell>
          <cell r="H93">
            <v>21607</v>
          </cell>
        </row>
        <row r="94">
          <cell r="B94">
            <v>21437</v>
          </cell>
          <cell r="H94">
            <v>21437</v>
          </cell>
        </row>
        <row r="95">
          <cell r="B95">
            <v>21267</v>
          </cell>
          <cell r="H95">
            <v>21267</v>
          </cell>
        </row>
        <row r="96">
          <cell r="B96">
            <v>21097</v>
          </cell>
          <cell r="H96">
            <v>21097</v>
          </cell>
        </row>
        <row r="97">
          <cell r="B97">
            <v>20927</v>
          </cell>
          <cell r="H97">
            <v>20927</v>
          </cell>
        </row>
        <row r="98">
          <cell r="B98">
            <v>20757</v>
          </cell>
          <cell r="H98">
            <v>20757</v>
          </cell>
        </row>
        <row r="99">
          <cell r="H99">
            <v>20587</v>
          </cell>
        </row>
        <row r="100">
          <cell r="H100">
            <v>20417</v>
          </cell>
        </row>
        <row r="114">
          <cell r="H114">
            <v>21448</v>
          </cell>
        </row>
        <row r="115">
          <cell r="H115">
            <v>21618</v>
          </cell>
        </row>
        <row r="116">
          <cell r="H116">
            <v>21448</v>
          </cell>
        </row>
        <row r="117">
          <cell r="H117">
            <v>21278</v>
          </cell>
        </row>
        <row r="118">
          <cell r="H118">
            <v>21108</v>
          </cell>
        </row>
        <row r="119">
          <cell r="H119">
            <v>20938</v>
          </cell>
        </row>
        <row r="120">
          <cell r="H120">
            <v>20768</v>
          </cell>
        </row>
        <row r="121">
          <cell r="H121">
            <v>20598</v>
          </cell>
        </row>
        <row r="122">
          <cell r="H122">
            <v>20428</v>
          </cell>
        </row>
        <row r="159">
          <cell r="F159">
            <v>21526</v>
          </cell>
        </row>
        <row r="160">
          <cell r="F160">
            <v>21696</v>
          </cell>
        </row>
        <row r="161">
          <cell r="F161">
            <v>21526</v>
          </cell>
        </row>
        <row r="162">
          <cell r="F162">
            <v>21356</v>
          </cell>
        </row>
        <row r="163">
          <cell r="F163">
            <v>21186</v>
          </cell>
        </row>
        <row r="164">
          <cell r="F164">
            <v>21016</v>
          </cell>
        </row>
        <row r="165">
          <cell r="F165">
            <v>20846</v>
          </cell>
        </row>
        <row r="182">
          <cell r="H182">
            <v>21504</v>
          </cell>
        </row>
        <row r="183">
          <cell r="H183">
            <v>21700</v>
          </cell>
        </row>
        <row r="184">
          <cell r="H184">
            <v>21530</v>
          </cell>
        </row>
        <row r="185">
          <cell r="H185">
            <v>21360</v>
          </cell>
        </row>
        <row r="186">
          <cell r="H186">
            <v>21190</v>
          </cell>
        </row>
        <row r="187">
          <cell r="H187">
            <v>21020</v>
          </cell>
        </row>
        <row r="188">
          <cell r="H188">
            <v>20850</v>
          </cell>
        </row>
        <row r="189">
          <cell r="H189">
            <v>20680</v>
          </cell>
        </row>
        <row r="190">
          <cell r="H190">
            <v>20510</v>
          </cell>
        </row>
        <row r="191">
          <cell r="H191">
            <v>20340</v>
          </cell>
        </row>
        <row r="208">
          <cell r="F208">
            <v>21852</v>
          </cell>
          <cell r="G208">
            <v>21852</v>
          </cell>
          <cell r="H208">
            <v>22050</v>
          </cell>
        </row>
        <row r="209">
          <cell r="E209">
            <v>21342</v>
          </cell>
          <cell r="F209">
            <v>21682</v>
          </cell>
          <cell r="G209">
            <v>21682</v>
          </cell>
          <cell r="H209">
            <v>21882</v>
          </cell>
          <cell r="O209">
            <v>21542</v>
          </cell>
        </row>
        <row r="210">
          <cell r="E210">
            <v>21512</v>
          </cell>
          <cell r="F210">
            <v>21512</v>
          </cell>
          <cell r="G210">
            <v>21512</v>
          </cell>
          <cell r="H210">
            <v>21712</v>
          </cell>
          <cell r="O210">
            <v>21712</v>
          </cell>
        </row>
        <row r="211">
          <cell r="E211">
            <v>21342</v>
          </cell>
          <cell r="O211">
            <v>21542</v>
          </cell>
        </row>
        <row r="212">
          <cell r="E212">
            <v>21172</v>
          </cell>
          <cell r="O212">
            <v>21372</v>
          </cell>
        </row>
        <row r="213">
          <cell r="E213">
            <v>21002</v>
          </cell>
          <cell r="O213">
            <v>21202</v>
          </cell>
        </row>
        <row r="214">
          <cell r="D214">
            <v>20832</v>
          </cell>
          <cell r="E214">
            <v>20832</v>
          </cell>
          <cell r="O214">
            <v>21032</v>
          </cell>
        </row>
        <row r="215">
          <cell r="D215">
            <v>20662</v>
          </cell>
          <cell r="E215">
            <v>20662</v>
          </cell>
          <cell r="O215">
            <v>20862</v>
          </cell>
        </row>
        <row r="216">
          <cell r="D216">
            <v>20492</v>
          </cell>
          <cell r="E216">
            <v>20492</v>
          </cell>
          <cell r="O216">
            <v>20692</v>
          </cell>
        </row>
        <row r="217">
          <cell r="D217">
            <v>20322</v>
          </cell>
          <cell r="E217">
            <v>20322</v>
          </cell>
          <cell r="O217">
            <v>20522</v>
          </cell>
        </row>
        <row r="218">
          <cell r="D218">
            <v>20152</v>
          </cell>
          <cell r="E218">
            <v>20152</v>
          </cell>
          <cell r="O218">
            <v>20352</v>
          </cell>
        </row>
        <row r="219">
          <cell r="D219">
            <v>20002</v>
          </cell>
          <cell r="E219">
            <v>20002</v>
          </cell>
          <cell r="O219">
            <v>20202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7"/>
  <sheetViews>
    <sheetView tabSelected="1" topLeftCell="A108" workbookViewId="0">
      <selection activeCell="R120" sqref="R120"/>
    </sheetView>
  </sheetViews>
  <sheetFormatPr defaultColWidth="10.81640625" defaultRowHeight="14" x14ac:dyDescent="0.25"/>
  <cols>
    <col min="1" max="4" width="4.08984375" style="1" customWidth="1"/>
    <col min="5" max="5" width="11.1796875" style="1" customWidth="1"/>
    <col min="6" max="7" width="5.08984375" style="1" customWidth="1"/>
    <col min="8" max="8" width="6.7265625" style="1" customWidth="1"/>
    <col min="9" max="10" width="9.54296875" style="1" customWidth="1"/>
    <col min="11" max="11" width="9.36328125" style="2" customWidth="1"/>
    <col min="12" max="12" width="11.54296875" style="2" customWidth="1"/>
    <col min="13" max="13" width="15.81640625" style="3" hidden="1" customWidth="1"/>
    <col min="14" max="14" width="11.6328125" style="1" customWidth="1"/>
    <col min="15" max="16384" width="10.81640625" style="1"/>
  </cols>
  <sheetData>
    <row r="1" spans="1:14" ht="26" customHeight="1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7" t="s">
        <v>12</v>
      </c>
      <c r="N2" s="7" t="s">
        <v>12</v>
      </c>
    </row>
    <row r="3" spans="1:14" x14ac:dyDescent="0.25">
      <c r="A3" s="5">
        <v>1</v>
      </c>
      <c r="B3" s="5" t="s">
        <v>13</v>
      </c>
      <c r="C3" s="5">
        <v>1</v>
      </c>
      <c r="D3" s="6">
        <v>201</v>
      </c>
      <c r="E3" s="6" t="str">
        <f t="shared" ref="E3:E23" si="0">CONCATENATE(B3,"-",C3,"-",D3)</f>
        <v>2#-1-201</v>
      </c>
      <c r="F3" s="6" t="s">
        <v>14</v>
      </c>
      <c r="G3" s="6" t="s">
        <v>15</v>
      </c>
      <c r="H3" s="6" t="s">
        <v>18</v>
      </c>
      <c r="I3" s="6">
        <f>'[1]1-9#'!C50</f>
        <v>119.67</v>
      </c>
      <c r="J3" s="6">
        <f>'[1]1-9#'!D50</f>
        <v>91.89</v>
      </c>
      <c r="K3" s="6">
        <f>[1]单价测试!G50</f>
        <v>19989</v>
      </c>
      <c r="L3" s="6">
        <f t="shared" ref="L3:L23" si="1">ROUND(M3/J3,2)</f>
        <v>26032.03</v>
      </c>
      <c r="M3" s="8">
        <f t="shared" ref="M3:M23" si="2">ROUND(K3*I3,2)</f>
        <v>2392083.63</v>
      </c>
      <c r="N3" s="9">
        <f t="shared" ref="N3:N23" si="3">ROUNDDOWN(M3,0)</f>
        <v>2392083</v>
      </c>
    </row>
    <row r="4" spans="1:14" x14ac:dyDescent="0.25">
      <c r="A4" s="5">
        <v>2</v>
      </c>
      <c r="B4" s="5" t="s">
        <v>13</v>
      </c>
      <c r="C4" s="5">
        <v>1</v>
      </c>
      <c r="D4" s="6">
        <v>203</v>
      </c>
      <c r="E4" s="6" t="str">
        <f t="shared" si="0"/>
        <v>2#-1-203</v>
      </c>
      <c r="F4" s="6" t="s">
        <v>16</v>
      </c>
      <c r="G4" s="6" t="s">
        <v>15</v>
      </c>
      <c r="H4" s="6" t="s">
        <v>17</v>
      </c>
      <c r="I4" s="6">
        <f>'[1]1-9#'!C52</f>
        <v>88.79</v>
      </c>
      <c r="J4" s="6">
        <f>'[1]1-9#'!D52</f>
        <v>68.180000000000007</v>
      </c>
      <c r="K4" s="6">
        <f>[1]单价测试!E50</f>
        <v>19989</v>
      </c>
      <c r="L4" s="6">
        <f t="shared" si="1"/>
        <v>26031.439999999999</v>
      </c>
      <c r="M4" s="8">
        <f t="shared" si="2"/>
        <v>1774823.31</v>
      </c>
      <c r="N4" s="9">
        <f t="shared" si="3"/>
        <v>1774823</v>
      </c>
    </row>
    <row r="5" spans="1:14" x14ac:dyDescent="0.25">
      <c r="A5" s="5">
        <v>3</v>
      </c>
      <c r="B5" s="5" t="s">
        <v>13</v>
      </c>
      <c r="C5" s="5">
        <v>1</v>
      </c>
      <c r="D5" s="6">
        <v>302</v>
      </c>
      <c r="E5" s="6" t="str">
        <f t="shared" si="0"/>
        <v>2#-1-302</v>
      </c>
      <c r="F5" s="6" t="s">
        <v>16</v>
      </c>
      <c r="G5" s="6" t="s">
        <v>19</v>
      </c>
      <c r="H5" s="6" t="s">
        <v>20</v>
      </c>
      <c r="I5" s="6">
        <f>'[1]1-9#'!C54</f>
        <v>88.82</v>
      </c>
      <c r="J5" s="6">
        <f>'[1]1-9#'!D54</f>
        <v>68.2</v>
      </c>
      <c r="K5" s="6">
        <f>[1]单价测试!F49</f>
        <v>20109</v>
      </c>
      <c r="L5" s="6">
        <f t="shared" si="1"/>
        <v>26188.880000000001</v>
      </c>
      <c r="M5" s="8">
        <f t="shared" si="2"/>
        <v>1786081.38</v>
      </c>
      <c r="N5" s="9">
        <f t="shared" si="3"/>
        <v>1786081</v>
      </c>
    </row>
    <row r="6" spans="1:14" x14ac:dyDescent="0.25">
      <c r="A6" s="5">
        <v>4</v>
      </c>
      <c r="B6" s="5" t="s">
        <v>13</v>
      </c>
      <c r="C6" s="5">
        <v>1</v>
      </c>
      <c r="D6" s="6">
        <v>401</v>
      </c>
      <c r="E6" s="6" t="str">
        <f t="shared" si="0"/>
        <v>2#-1-401</v>
      </c>
      <c r="F6" s="6" t="s">
        <v>14</v>
      </c>
      <c r="G6" s="6" t="s">
        <v>15</v>
      </c>
      <c r="H6" s="6" t="s">
        <v>18</v>
      </c>
      <c r="I6" s="6">
        <f>'[1]1-9#'!C56</f>
        <v>119.24</v>
      </c>
      <c r="J6" s="6">
        <f>'[1]1-9#'!D56</f>
        <v>91.56</v>
      </c>
      <c r="K6" s="6">
        <f>[1]单价测试!G48</f>
        <v>20329</v>
      </c>
      <c r="L6" s="6">
        <f t="shared" si="1"/>
        <v>26474.77</v>
      </c>
      <c r="M6" s="8">
        <f t="shared" si="2"/>
        <v>2424029.96</v>
      </c>
      <c r="N6" s="9">
        <f t="shared" si="3"/>
        <v>2424029</v>
      </c>
    </row>
    <row r="7" spans="1:14" x14ac:dyDescent="0.25">
      <c r="A7" s="5">
        <v>5</v>
      </c>
      <c r="B7" s="5" t="s">
        <v>13</v>
      </c>
      <c r="C7" s="5">
        <v>1</v>
      </c>
      <c r="D7" s="6">
        <v>403</v>
      </c>
      <c r="E7" s="6" t="str">
        <f t="shared" si="0"/>
        <v>2#-1-403</v>
      </c>
      <c r="F7" s="6" t="s">
        <v>16</v>
      </c>
      <c r="G7" s="6" t="s">
        <v>15</v>
      </c>
      <c r="H7" s="6" t="s">
        <v>17</v>
      </c>
      <c r="I7" s="6">
        <f>'[1]1-9#'!C58</f>
        <v>88.58</v>
      </c>
      <c r="J7" s="6">
        <f>'[1]1-9#'!D58</f>
        <v>68.02</v>
      </c>
      <c r="K7" s="6">
        <f>[1]单价测试!E48</f>
        <v>20329</v>
      </c>
      <c r="L7" s="6">
        <f t="shared" si="1"/>
        <v>26473.73</v>
      </c>
      <c r="M7" s="8">
        <f t="shared" si="2"/>
        <v>1800742.82</v>
      </c>
      <c r="N7" s="9">
        <f t="shared" si="3"/>
        <v>1800742</v>
      </c>
    </row>
    <row r="8" spans="1:14" x14ac:dyDescent="0.25">
      <c r="A8" s="5">
        <v>6</v>
      </c>
      <c r="B8" s="5" t="s">
        <v>13</v>
      </c>
      <c r="C8" s="5">
        <v>1</v>
      </c>
      <c r="D8" s="6">
        <v>502</v>
      </c>
      <c r="E8" s="6" t="str">
        <f t="shared" si="0"/>
        <v>2#-1-502</v>
      </c>
      <c r="F8" s="6" t="s">
        <v>16</v>
      </c>
      <c r="G8" s="6" t="s">
        <v>19</v>
      </c>
      <c r="H8" s="6" t="s">
        <v>20</v>
      </c>
      <c r="I8" s="6">
        <f>'[1]1-9#'!C60</f>
        <v>88.82</v>
      </c>
      <c r="J8" s="6">
        <f>'[1]1-9#'!D60</f>
        <v>68.2</v>
      </c>
      <c r="K8" s="6">
        <f>[1]单价测试!F47</f>
        <v>20449</v>
      </c>
      <c r="L8" s="6">
        <f t="shared" si="1"/>
        <v>26631.67</v>
      </c>
      <c r="M8" s="8">
        <f t="shared" si="2"/>
        <v>1816280.18</v>
      </c>
      <c r="N8" s="9">
        <f t="shared" si="3"/>
        <v>1816280</v>
      </c>
    </row>
    <row r="9" spans="1:14" x14ac:dyDescent="0.25">
      <c r="A9" s="5">
        <v>7</v>
      </c>
      <c r="B9" s="5" t="s">
        <v>13</v>
      </c>
      <c r="C9" s="5">
        <v>1</v>
      </c>
      <c r="D9" s="6">
        <v>601</v>
      </c>
      <c r="E9" s="6" t="str">
        <f t="shared" si="0"/>
        <v>2#-1-601</v>
      </c>
      <c r="F9" s="6" t="s">
        <v>14</v>
      </c>
      <c r="G9" s="6" t="s">
        <v>15</v>
      </c>
      <c r="H9" s="6" t="s">
        <v>18</v>
      </c>
      <c r="I9" s="6">
        <f>'[1]1-9#'!C62</f>
        <v>119.24</v>
      </c>
      <c r="J9" s="6">
        <f>'[1]1-9#'!D62</f>
        <v>91.56</v>
      </c>
      <c r="K9" s="6">
        <f>[1]单价测试!G46</f>
        <v>20669</v>
      </c>
      <c r="L9" s="6">
        <f t="shared" si="1"/>
        <v>26917.56</v>
      </c>
      <c r="M9" s="8">
        <f t="shared" si="2"/>
        <v>2464571.56</v>
      </c>
      <c r="N9" s="9">
        <f t="shared" si="3"/>
        <v>2464571</v>
      </c>
    </row>
    <row r="10" spans="1:14" x14ac:dyDescent="0.25">
      <c r="A10" s="5">
        <v>8</v>
      </c>
      <c r="B10" s="5" t="s">
        <v>13</v>
      </c>
      <c r="C10" s="5">
        <v>1</v>
      </c>
      <c r="D10" s="6">
        <v>603</v>
      </c>
      <c r="E10" s="6" t="str">
        <f t="shared" si="0"/>
        <v>2#-1-603</v>
      </c>
      <c r="F10" s="6" t="s">
        <v>16</v>
      </c>
      <c r="G10" s="6" t="s">
        <v>15</v>
      </c>
      <c r="H10" s="6" t="s">
        <v>17</v>
      </c>
      <c r="I10" s="6">
        <f>'[1]1-9#'!C64</f>
        <v>88.58</v>
      </c>
      <c r="J10" s="6">
        <f>'[1]1-9#'!D64</f>
        <v>68.02</v>
      </c>
      <c r="K10" s="6">
        <f>[1]单价测试!E46</f>
        <v>20669</v>
      </c>
      <c r="L10" s="6">
        <f t="shared" si="1"/>
        <v>26916.5</v>
      </c>
      <c r="M10" s="8">
        <f t="shared" si="2"/>
        <v>1830860.02</v>
      </c>
      <c r="N10" s="9">
        <f t="shared" si="3"/>
        <v>1830860</v>
      </c>
    </row>
    <row r="11" spans="1:14" x14ac:dyDescent="0.25">
      <c r="A11" s="5">
        <v>9</v>
      </c>
      <c r="B11" s="5" t="s">
        <v>13</v>
      </c>
      <c r="C11" s="5">
        <v>1</v>
      </c>
      <c r="D11" s="6">
        <v>702</v>
      </c>
      <c r="E11" s="6" t="str">
        <f t="shared" si="0"/>
        <v>2#-1-702</v>
      </c>
      <c r="F11" s="6" t="s">
        <v>16</v>
      </c>
      <c r="G11" s="6" t="s">
        <v>19</v>
      </c>
      <c r="H11" s="6" t="s">
        <v>20</v>
      </c>
      <c r="I11" s="6">
        <f>'[1]1-9#'!C66</f>
        <v>88.82</v>
      </c>
      <c r="J11" s="6">
        <f>'[1]1-9#'!D66</f>
        <v>68.2</v>
      </c>
      <c r="K11" s="6">
        <f>[1]单价测试!F45</f>
        <v>20789</v>
      </c>
      <c r="L11" s="6">
        <f t="shared" si="1"/>
        <v>27074.47</v>
      </c>
      <c r="M11" s="8">
        <f t="shared" si="2"/>
        <v>1846478.98</v>
      </c>
      <c r="N11" s="9">
        <f t="shared" si="3"/>
        <v>1846478</v>
      </c>
    </row>
    <row r="12" spans="1:14" x14ac:dyDescent="0.25">
      <c r="A12" s="5">
        <v>10</v>
      </c>
      <c r="B12" s="5" t="s">
        <v>13</v>
      </c>
      <c r="C12" s="5">
        <v>1</v>
      </c>
      <c r="D12" s="6">
        <v>801</v>
      </c>
      <c r="E12" s="6" t="str">
        <f t="shared" si="0"/>
        <v>2#-1-801</v>
      </c>
      <c r="F12" s="6" t="s">
        <v>14</v>
      </c>
      <c r="G12" s="6" t="s">
        <v>15</v>
      </c>
      <c r="H12" s="6" t="s">
        <v>18</v>
      </c>
      <c r="I12" s="6">
        <f>'[1]1-9#'!C68</f>
        <v>119.24</v>
      </c>
      <c r="J12" s="6">
        <f>'[1]1-9#'!D68</f>
        <v>91.56</v>
      </c>
      <c r="K12" s="6">
        <f>[1]单价测试!G44</f>
        <v>21009</v>
      </c>
      <c r="L12" s="6">
        <f t="shared" si="1"/>
        <v>27360.34</v>
      </c>
      <c r="M12" s="8">
        <f t="shared" si="2"/>
        <v>2505113.16</v>
      </c>
      <c r="N12" s="9">
        <f t="shared" si="3"/>
        <v>2505113</v>
      </c>
    </row>
    <row r="13" spans="1:14" x14ac:dyDescent="0.25">
      <c r="A13" s="5">
        <v>11</v>
      </c>
      <c r="B13" s="5" t="s">
        <v>13</v>
      </c>
      <c r="C13" s="5">
        <v>1</v>
      </c>
      <c r="D13" s="6">
        <v>803</v>
      </c>
      <c r="E13" s="6" t="str">
        <f t="shared" si="0"/>
        <v>2#-1-803</v>
      </c>
      <c r="F13" s="6" t="s">
        <v>16</v>
      </c>
      <c r="G13" s="6" t="s">
        <v>15</v>
      </c>
      <c r="H13" s="6" t="s">
        <v>17</v>
      </c>
      <c r="I13" s="6">
        <f>'[1]1-9#'!C70</f>
        <v>88.58</v>
      </c>
      <c r="J13" s="6">
        <f>'[1]1-9#'!D70</f>
        <v>68.02</v>
      </c>
      <c r="K13" s="6">
        <f>[1]单价测试!E44</f>
        <v>21009</v>
      </c>
      <c r="L13" s="6">
        <f t="shared" si="1"/>
        <v>27359.27</v>
      </c>
      <c r="M13" s="8">
        <f t="shared" si="2"/>
        <v>1860977.22</v>
      </c>
      <c r="N13" s="9">
        <f t="shared" si="3"/>
        <v>1860977</v>
      </c>
    </row>
    <row r="14" spans="1:14" x14ac:dyDescent="0.25">
      <c r="A14" s="5">
        <v>12</v>
      </c>
      <c r="B14" s="5" t="s">
        <v>13</v>
      </c>
      <c r="C14" s="5">
        <v>1</v>
      </c>
      <c r="D14" s="6">
        <v>902</v>
      </c>
      <c r="E14" s="6" t="str">
        <f t="shared" si="0"/>
        <v>2#-1-902</v>
      </c>
      <c r="F14" s="6" t="s">
        <v>16</v>
      </c>
      <c r="G14" s="6" t="s">
        <v>19</v>
      </c>
      <c r="H14" s="6" t="s">
        <v>20</v>
      </c>
      <c r="I14" s="6">
        <f>'[1]1-9#'!C72</f>
        <v>88.82</v>
      </c>
      <c r="J14" s="6">
        <f>'[1]1-9#'!D72</f>
        <v>68.2</v>
      </c>
      <c r="K14" s="6">
        <f>[1]单价测试!F43</f>
        <v>21129</v>
      </c>
      <c r="L14" s="6">
        <f t="shared" si="1"/>
        <v>27517.27</v>
      </c>
      <c r="M14" s="8">
        <f t="shared" si="2"/>
        <v>1876677.78</v>
      </c>
      <c r="N14" s="9">
        <f t="shared" si="3"/>
        <v>1876677</v>
      </c>
    </row>
    <row r="15" spans="1:14" x14ac:dyDescent="0.25">
      <c r="A15" s="5">
        <v>13</v>
      </c>
      <c r="B15" s="5" t="s">
        <v>13</v>
      </c>
      <c r="C15" s="5">
        <v>1</v>
      </c>
      <c r="D15" s="6">
        <v>1001</v>
      </c>
      <c r="E15" s="6" t="str">
        <f t="shared" si="0"/>
        <v>2#-1-1001</v>
      </c>
      <c r="F15" s="6" t="s">
        <v>14</v>
      </c>
      <c r="G15" s="6" t="s">
        <v>15</v>
      </c>
      <c r="H15" s="6" t="s">
        <v>18</v>
      </c>
      <c r="I15" s="6">
        <f>'[1]1-9#'!C74</f>
        <v>119.24</v>
      </c>
      <c r="J15" s="6">
        <f>'[1]1-9#'!D74</f>
        <v>91.56</v>
      </c>
      <c r="K15" s="6">
        <f>[1]单价测试!G42</f>
        <v>21349</v>
      </c>
      <c r="L15" s="6">
        <f t="shared" si="1"/>
        <v>27803.13</v>
      </c>
      <c r="M15" s="8">
        <f t="shared" si="2"/>
        <v>2545654.7599999998</v>
      </c>
      <c r="N15" s="9">
        <f t="shared" si="3"/>
        <v>2545654</v>
      </c>
    </row>
    <row r="16" spans="1:14" x14ac:dyDescent="0.25">
      <c r="A16" s="5">
        <v>14</v>
      </c>
      <c r="B16" s="5" t="s">
        <v>13</v>
      </c>
      <c r="C16" s="5">
        <v>1</v>
      </c>
      <c r="D16" s="6">
        <v>1003</v>
      </c>
      <c r="E16" s="6" t="str">
        <f t="shared" si="0"/>
        <v>2#-1-1003</v>
      </c>
      <c r="F16" s="6" t="s">
        <v>16</v>
      </c>
      <c r="G16" s="6" t="s">
        <v>15</v>
      </c>
      <c r="H16" s="6" t="s">
        <v>17</v>
      </c>
      <c r="I16" s="6">
        <f>'[1]1-9#'!C76</f>
        <v>88.58</v>
      </c>
      <c r="J16" s="6">
        <f>'[1]1-9#'!D76</f>
        <v>68.02</v>
      </c>
      <c r="K16" s="6">
        <f>[1]单价测试!E42</f>
        <v>21349</v>
      </c>
      <c r="L16" s="6">
        <f t="shared" si="1"/>
        <v>27802.03</v>
      </c>
      <c r="M16" s="8">
        <f t="shared" si="2"/>
        <v>1891094.42</v>
      </c>
      <c r="N16" s="9">
        <f t="shared" si="3"/>
        <v>1891094</v>
      </c>
    </row>
    <row r="17" spans="1:14" x14ac:dyDescent="0.25">
      <c r="A17" s="5">
        <v>15</v>
      </c>
      <c r="B17" s="5" t="s">
        <v>13</v>
      </c>
      <c r="C17" s="5">
        <v>1</v>
      </c>
      <c r="D17" s="6">
        <v>1102</v>
      </c>
      <c r="E17" s="6" t="str">
        <f t="shared" si="0"/>
        <v>2#-1-1102</v>
      </c>
      <c r="F17" s="6" t="s">
        <v>16</v>
      </c>
      <c r="G17" s="6" t="s">
        <v>19</v>
      </c>
      <c r="H17" s="6" t="s">
        <v>20</v>
      </c>
      <c r="I17" s="6">
        <f>'[1]1-9#'!C78</f>
        <v>88.82</v>
      </c>
      <c r="J17" s="6">
        <f>'[1]1-9#'!D78</f>
        <v>68.2</v>
      </c>
      <c r="K17" s="6">
        <f>[1]单价测试!F41</f>
        <v>21469</v>
      </c>
      <c r="L17" s="6">
        <f t="shared" si="1"/>
        <v>27960.07</v>
      </c>
      <c r="M17" s="8">
        <f t="shared" si="2"/>
        <v>1906876.58</v>
      </c>
      <c r="N17" s="9">
        <f t="shared" si="3"/>
        <v>1906876</v>
      </c>
    </row>
    <row r="18" spans="1:14" x14ac:dyDescent="0.25">
      <c r="A18" s="5">
        <v>16</v>
      </c>
      <c r="B18" s="5" t="s">
        <v>13</v>
      </c>
      <c r="C18" s="5">
        <v>1</v>
      </c>
      <c r="D18" s="6">
        <v>1201</v>
      </c>
      <c r="E18" s="6" t="str">
        <f t="shared" si="0"/>
        <v>2#-1-1201</v>
      </c>
      <c r="F18" s="6" t="s">
        <v>14</v>
      </c>
      <c r="G18" s="6" t="s">
        <v>15</v>
      </c>
      <c r="H18" s="6" t="s">
        <v>18</v>
      </c>
      <c r="I18" s="6">
        <f>'[1]1-9#'!C80</f>
        <v>119.24</v>
      </c>
      <c r="J18" s="6">
        <f>'[1]1-9#'!D80</f>
        <v>91.56</v>
      </c>
      <c r="K18" s="6">
        <f>[1]单价测试!G40</f>
        <v>21689</v>
      </c>
      <c r="L18" s="6">
        <f t="shared" si="1"/>
        <v>28245.919999999998</v>
      </c>
      <c r="M18" s="8">
        <f t="shared" si="2"/>
        <v>2586196.36</v>
      </c>
      <c r="N18" s="9">
        <f t="shared" si="3"/>
        <v>2586196</v>
      </c>
    </row>
    <row r="19" spans="1:14" x14ac:dyDescent="0.25">
      <c r="A19" s="5">
        <v>17</v>
      </c>
      <c r="B19" s="5" t="s">
        <v>13</v>
      </c>
      <c r="C19" s="5">
        <v>1</v>
      </c>
      <c r="D19" s="6">
        <v>1203</v>
      </c>
      <c r="E19" s="6" t="str">
        <f t="shared" si="0"/>
        <v>2#-1-1203</v>
      </c>
      <c r="F19" s="6" t="s">
        <v>16</v>
      </c>
      <c r="G19" s="6" t="s">
        <v>15</v>
      </c>
      <c r="H19" s="6" t="s">
        <v>17</v>
      </c>
      <c r="I19" s="6">
        <f>'[1]1-9#'!C82</f>
        <v>88.58</v>
      </c>
      <c r="J19" s="6">
        <f>'[1]1-9#'!D82</f>
        <v>68.02</v>
      </c>
      <c r="K19" s="6">
        <f>[1]单价测试!E40</f>
        <v>21689</v>
      </c>
      <c r="L19" s="6">
        <f t="shared" si="1"/>
        <v>28244.799999999999</v>
      </c>
      <c r="M19" s="8">
        <f t="shared" si="2"/>
        <v>1921211.62</v>
      </c>
      <c r="N19" s="9">
        <f t="shared" si="3"/>
        <v>1921211</v>
      </c>
    </row>
    <row r="20" spans="1:14" x14ac:dyDescent="0.25">
      <c r="A20" s="5">
        <v>18</v>
      </c>
      <c r="B20" s="5" t="s">
        <v>13</v>
      </c>
      <c r="C20" s="5">
        <v>1</v>
      </c>
      <c r="D20" s="6">
        <v>1302</v>
      </c>
      <c r="E20" s="6" t="str">
        <f t="shared" si="0"/>
        <v>2#-1-1302</v>
      </c>
      <c r="F20" s="6" t="s">
        <v>16</v>
      </c>
      <c r="G20" s="6" t="s">
        <v>19</v>
      </c>
      <c r="H20" s="6" t="s">
        <v>20</v>
      </c>
      <c r="I20" s="6">
        <f>'[1]1-9#'!C84</f>
        <v>88.82</v>
      </c>
      <c r="J20" s="6">
        <f>'[1]1-9#'!D84</f>
        <v>68.2</v>
      </c>
      <c r="K20" s="6">
        <f>[1]单价测试!F39</f>
        <v>21809</v>
      </c>
      <c r="L20" s="6">
        <f t="shared" si="1"/>
        <v>28402.86</v>
      </c>
      <c r="M20" s="8">
        <f t="shared" si="2"/>
        <v>1937075.38</v>
      </c>
      <c r="N20" s="9">
        <f t="shared" si="3"/>
        <v>1937075</v>
      </c>
    </row>
    <row r="21" spans="1:14" x14ac:dyDescent="0.25">
      <c r="A21" s="5">
        <v>19</v>
      </c>
      <c r="B21" s="5" t="s">
        <v>13</v>
      </c>
      <c r="C21" s="5">
        <v>1</v>
      </c>
      <c r="D21" s="6">
        <v>1401</v>
      </c>
      <c r="E21" s="6" t="str">
        <f t="shared" si="0"/>
        <v>2#-1-1401</v>
      </c>
      <c r="F21" s="6" t="s">
        <v>14</v>
      </c>
      <c r="G21" s="6" t="s">
        <v>15</v>
      </c>
      <c r="H21" s="6" t="s">
        <v>18</v>
      </c>
      <c r="I21" s="6">
        <f>'[1]1-9#'!C86</f>
        <v>119.24</v>
      </c>
      <c r="J21" s="6">
        <f>'[1]1-9#'!D86</f>
        <v>91.56</v>
      </c>
      <c r="K21" s="6">
        <f>[1]单价测试!G38</f>
        <v>22029</v>
      </c>
      <c r="L21" s="6">
        <f t="shared" si="1"/>
        <v>28688.71</v>
      </c>
      <c r="M21" s="8">
        <f t="shared" si="2"/>
        <v>2626737.96</v>
      </c>
      <c r="N21" s="9">
        <f t="shared" si="3"/>
        <v>2626737</v>
      </c>
    </row>
    <row r="22" spans="1:14" x14ac:dyDescent="0.25">
      <c r="A22" s="5">
        <v>20</v>
      </c>
      <c r="B22" s="5" t="s">
        <v>13</v>
      </c>
      <c r="C22" s="5">
        <v>1</v>
      </c>
      <c r="D22" s="6">
        <v>1403</v>
      </c>
      <c r="E22" s="6" t="str">
        <f t="shared" si="0"/>
        <v>2#-1-1403</v>
      </c>
      <c r="F22" s="6" t="s">
        <v>16</v>
      </c>
      <c r="G22" s="6" t="s">
        <v>15</v>
      </c>
      <c r="H22" s="6" t="s">
        <v>17</v>
      </c>
      <c r="I22" s="6">
        <f>'[1]1-9#'!C88</f>
        <v>88.58</v>
      </c>
      <c r="J22" s="6">
        <f>'[1]1-9#'!D88</f>
        <v>68.02</v>
      </c>
      <c r="K22" s="6">
        <f>[1]单价测试!E38</f>
        <v>22029</v>
      </c>
      <c r="L22" s="6">
        <f t="shared" si="1"/>
        <v>28687.57</v>
      </c>
      <c r="M22" s="8">
        <f t="shared" si="2"/>
        <v>1951328.82</v>
      </c>
      <c r="N22" s="9">
        <f t="shared" si="3"/>
        <v>1951328</v>
      </c>
    </row>
    <row r="23" spans="1:14" x14ac:dyDescent="0.25">
      <c r="A23" s="5">
        <v>21</v>
      </c>
      <c r="B23" s="5" t="s">
        <v>13</v>
      </c>
      <c r="C23" s="5">
        <v>1</v>
      </c>
      <c r="D23" s="6">
        <v>1502</v>
      </c>
      <c r="E23" s="6" t="str">
        <f t="shared" si="0"/>
        <v>2#-1-1502</v>
      </c>
      <c r="F23" s="6" t="s">
        <v>16</v>
      </c>
      <c r="G23" s="6" t="s">
        <v>19</v>
      </c>
      <c r="H23" s="6" t="s">
        <v>20</v>
      </c>
      <c r="I23" s="6">
        <f>'[1]1-9#'!C90</f>
        <v>88.82</v>
      </c>
      <c r="J23" s="6">
        <f>'[1]1-9#'!D90</f>
        <v>68.2</v>
      </c>
      <c r="K23" s="6">
        <f>[1]单价测试!F37</f>
        <v>21809</v>
      </c>
      <c r="L23" s="6">
        <f t="shared" si="1"/>
        <v>28402.86</v>
      </c>
      <c r="M23" s="8">
        <f t="shared" si="2"/>
        <v>1937075.38</v>
      </c>
      <c r="N23" s="9">
        <f t="shared" si="3"/>
        <v>1937075</v>
      </c>
    </row>
    <row r="24" spans="1:14" x14ac:dyDescent="0.25">
      <c r="A24" s="5">
        <v>22</v>
      </c>
      <c r="B24" s="5" t="s">
        <v>21</v>
      </c>
      <c r="C24" s="5">
        <v>1</v>
      </c>
      <c r="D24" s="10">
        <v>101</v>
      </c>
      <c r="E24" s="6" t="str">
        <f t="shared" ref="E24:E43" si="4">CONCATENATE(B24,"-",C24,"-",D24)</f>
        <v>3#-1-101</v>
      </c>
      <c r="F24" s="6" t="s">
        <v>14</v>
      </c>
      <c r="G24" s="6" t="s">
        <v>22</v>
      </c>
      <c r="H24" s="10" t="s">
        <v>23</v>
      </c>
      <c r="I24" s="10">
        <f>'[1]1-9#'!C94</f>
        <v>89.08</v>
      </c>
      <c r="J24" s="10">
        <f>'[1]1-9#'!D94</f>
        <v>65.959999999999994</v>
      </c>
      <c r="K24" s="6">
        <v>19950</v>
      </c>
      <c r="L24" s="6">
        <f t="shared" ref="L24:L43" si="5">ROUND(M24/J24,2)</f>
        <v>26942.78</v>
      </c>
      <c r="M24" s="8">
        <f t="shared" ref="M24:M43" si="6">ROUND(K24*I24,2)</f>
        <v>1777146</v>
      </c>
      <c r="N24" s="9">
        <f t="shared" ref="N24:N43" si="7">ROUNDDOWN(M24,0)</f>
        <v>1777146</v>
      </c>
    </row>
    <row r="25" spans="1:14" x14ac:dyDescent="0.25">
      <c r="A25" s="5">
        <v>23</v>
      </c>
      <c r="B25" s="5" t="s">
        <v>21</v>
      </c>
      <c r="C25" s="5">
        <v>1</v>
      </c>
      <c r="D25" s="10">
        <v>201</v>
      </c>
      <c r="E25" s="6" t="str">
        <f t="shared" si="4"/>
        <v>3#-1-201</v>
      </c>
      <c r="F25" s="6" t="s">
        <v>14</v>
      </c>
      <c r="G25" s="6" t="s">
        <v>22</v>
      </c>
      <c r="H25" s="10" t="s">
        <v>23</v>
      </c>
      <c r="I25" s="10">
        <f>'[1]1-9#'!C97</f>
        <v>89.08</v>
      </c>
      <c r="J25" s="10">
        <f>'[1]1-9#'!D97</f>
        <v>65.959999999999994</v>
      </c>
      <c r="K25" s="6">
        <f>[1]单价测试!M77</f>
        <v>19989</v>
      </c>
      <c r="L25" s="6">
        <f t="shared" si="5"/>
        <v>26995.45</v>
      </c>
      <c r="M25" s="8">
        <f t="shared" si="6"/>
        <v>1780620.12</v>
      </c>
      <c r="N25" s="9">
        <f t="shared" si="7"/>
        <v>1780620</v>
      </c>
    </row>
    <row r="26" spans="1:14" x14ac:dyDescent="0.25">
      <c r="A26" s="5">
        <v>24</v>
      </c>
      <c r="B26" s="5" t="s">
        <v>21</v>
      </c>
      <c r="C26" s="5">
        <v>1</v>
      </c>
      <c r="D26" s="10">
        <v>301</v>
      </c>
      <c r="E26" s="6" t="str">
        <f t="shared" si="4"/>
        <v>3#-1-301</v>
      </c>
      <c r="F26" s="6" t="s">
        <v>14</v>
      </c>
      <c r="G26" s="6" t="s">
        <v>22</v>
      </c>
      <c r="H26" s="10" t="s">
        <v>23</v>
      </c>
      <c r="I26" s="10">
        <f>'[1]1-9#'!C100</f>
        <v>88.7</v>
      </c>
      <c r="J26" s="10">
        <f>'[1]1-9#'!D100</f>
        <v>65.680000000000007</v>
      </c>
      <c r="K26" s="6">
        <f>[1]单价测试!M76</f>
        <v>20159</v>
      </c>
      <c r="L26" s="6">
        <f t="shared" si="5"/>
        <v>27224.47</v>
      </c>
      <c r="M26" s="8">
        <f t="shared" si="6"/>
        <v>1788103.3</v>
      </c>
      <c r="N26" s="9">
        <f t="shared" si="7"/>
        <v>1788103</v>
      </c>
    </row>
    <row r="27" spans="1:14" x14ac:dyDescent="0.25">
      <c r="A27" s="5">
        <v>25</v>
      </c>
      <c r="B27" s="5" t="s">
        <v>21</v>
      </c>
      <c r="C27" s="5">
        <v>1</v>
      </c>
      <c r="D27" s="10">
        <v>302</v>
      </c>
      <c r="E27" s="6" t="str">
        <f t="shared" si="4"/>
        <v>3#-1-302</v>
      </c>
      <c r="F27" s="6" t="s">
        <v>16</v>
      </c>
      <c r="G27" s="6" t="s">
        <v>24</v>
      </c>
      <c r="H27" s="10" t="s">
        <v>25</v>
      </c>
      <c r="I27" s="10">
        <f>'[1]1-9#'!C101</f>
        <v>78.319999999999993</v>
      </c>
      <c r="J27" s="10">
        <f>'[1]1-9#'!D101</f>
        <v>57.99</v>
      </c>
      <c r="K27" s="6">
        <f>[1]单价测试!L76</f>
        <v>20159</v>
      </c>
      <c r="L27" s="6">
        <f t="shared" si="5"/>
        <v>27226.3</v>
      </c>
      <c r="M27" s="8">
        <f t="shared" si="6"/>
        <v>1578852.88</v>
      </c>
      <c r="N27" s="9">
        <f t="shared" si="7"/>
        <v>1578852</v>
      </c>
    </row>
    <row r="28" spans="1:14" x14ac:dyDescent="0.25">
      <c r="A28" s="5">
        <v>26</v>
      </c>
      <c r="B28" s="5" t="s">
        <v>21</v>
      </c>
      <c r="C28" s="5">
        <v>1</v>
      </c>
      <c r="D28" s="10">
        <v>401</v>
      </c>
      <c r="E28" s="6" t="str">
        <f t="shared" si="4"/>
        <v>3#-1-401</v>
      </c>
      <c r="F28" s="6" t="s">
        <v>14</v>
      </c>
      <c r="G28" s="6" t="s">
        <v>22</v>
      </c>
      <c r="H28" s="10" t="s">
        <v>23</v>
      </c>
      <c r="I28" s="10">
        <f>'[1]1-9#'!C103</f>
        <v>88.7</v>
      </c>
      <c r="J28" s="10">
        <f>'[1]1-9#'!D103</f>
        <v>65.680000000000007</v>
      </c>
      <c r="K28" s="6">
        <f>[1]单价测试!M75</f>
        <v>20329</v>
      </c>
      <c r="L28" s="6">
        <f t="shared" si="5"/>
        <v>27454.05</v>
      </c>
      <c r="M28" s="8">
        <f t="shared" si="6"/>
        <v>1803182.3</v>
      </c>
      <c r="N28" s="9">
        <f t="shared" si="7"/>
        <v>1803182</v>
      </c>
    </row>
    <row r="29" spans="1:14" x14ac:dyDescent="0.25">
      <c r="A29" s="5">
        <v>27</v>
      </c>
      <c r="B29" s="5" t="s">
        <v>21</v>
      </c>
      <c r="C29" s="5">
        <v>1</v>
      </c>
      <c r="D29" s="10">
        <v>501</v>
      </c>
      <c r="E29" s="6" t="str">
        <f t="shared" si="4"/>
        <v>3#-1-501</v>
      </c>
      <c r="F29" s="6" t="s">
        <v>14</v>
      </c>
      <c r="G29" s="6" t="s">
        <v>22</v>
      </c>
      <c r="H29" s="10" t="s">
        <v>23</v>
      </c>
      <c r="I29" s="10">
        <f>'[1]1-9#'!C106</f>
        <v>88.7</v>
      </c>
      <c r="J29" s="10">
        <f>'[1]1-9#'!D106</f>
        <v>65.680000000000007</v>
      </c>
      <c r="K29" s="6">
        <f>[1]单价测试!M74</f>
        <v>20499</v>
      </c>
      <c r="L29" s="6">
        <f t="shared" si="5"/>
        <v>27683.64</v>
      </c>
      <c r="M29" s="8">
        <f t="shared" si="6"/>
        <v>1818261.3</v>
      </c>
      <c r="N29" s="9">
        <f t="shared" si="7"/>
        <v>1818261</v>
      </c>
    </row>
    <row r="30" spans="1:14" x14ac:dyDescent="0.25">
      <c r="A30" s="5">
        <v>28</v>
      </c>
      <c r="B30" s="5" t="s">
        <v>21</v>
      </c>
      <c r="C30" s="5">
        <v>1</v>
      </c>
      <c r="D30" s="10">
        <v>502</v>
      </c>
      <c r="E30" s="6" t="str">
        <f t="shared" si="4"/>
        <v>3#-1-502</v>
      </c>
      <c r="F30" s="6" t="s">
        <v>16</v>
      </c>
      <c r="G30" s="6" t="s">
        <v>24</v>
      </c>
      <c r="H30" s="10" t="s">
        <v>25</v>
      </c>
      <c r="I30" s="10">
        <f>'[1]1-9#'!C107</f>
        <v>78.319999999999993</v>
      </c>
      <c r="J30" s="10">
        <f>'[1]1-9#'!D107</f>
        <v>57.99</v>
      </c>
      <c r="K30" s="6">
        <f>[1]单价测试!L74</f>
        <v>20499</v>
      </c>
      <c r="L30" s="6">
        <f t="shared" si="5"/>
        <v>27685.49</v>
      </c>
      <c r="M30" s="8">
        <f t="shared" si="6"/>
        <v>1605481.68</v>
      </c>
      <c r="N30" s="9">
        <f t="shared" si="7"/>
        <v>1605481</v>
      </c>
    </row>
    <row r="31" spans="1:14" x14ac:dyDescent="0.25">
      <c r="A31" s="5">
        <v>29</v>
      </c>
      <c r="B31" s="5" t="s">
        <v>21</v>
      </c>
      <c r="C31" s="5">
        <v>1</v>
      </c>
      <c r="D31" s="10">
        <v>601</v>
      </c>
      <c r="E31" s="6" t="str">
        <f t="shared" si="4"/>
        <v>3#-1-601</v>
      </c>
      <c r="F31" s="6" t="s">
        <v>14</v>
      </c>
      <c r="G31" s="6" t="s">
        <v>22</v>
      </c>
      <c r="H31" s="10" t="s">
        <v>23</v>
      </c>
      <c r="I31" s="10">
        <f>'[1]1-9#'!C109</f>
        <v>88.7</v>
      </c>
      <c r="J31" s="10">
        <f>'[1]1-9#'!D109</f>
        <v>65.680000000000007</v>
      </c>
      <c r="K31" s="6">
        <f>[1]单价测试!M73</f>
        <v>20669</v>
      </c>
      <c r="L31" s="6">
        <f t="shared" si="5"/>
        <v>27913.22</v>
      </c>
      <c r="M31" s="8">
        <f t="shared" si="6"/>
        <v>1833340.3</v>
      </c>
      <c r="N31" s="9">
        <f t="shared" si="7"/>
        <v>1833340</v>
      </c>
    </row>
    <row r="32" spans="1:14" x14ac:dyDescent="0.25">
      <c r="A32" s="5">
        <v>30</v>
      </c>
      <c r="B32" s="5" t="s">
        <v>21</v>
      </c>
      <c r="C32" s="5">
        <v>1</v>
      </c>
      <c r="D32" s="10">
        <v>701</v>
      </c>
      <c r="E32" s="6" t="str">
        <f t="shared" si="4"/>
        <v>3#-1-701</v>
      </c>
      <c r="F32" s="6" t="s">
        <v>14</v>
      </c>
      <c r="G32" s="6" t="s">
        <v>22</v>
      </c>
      <c r="H32" s="10" t="s">
        <v>23</v>
      </c>
      <c r="I32" s="10">
        <f>'[1]1-9#'!C112</f>
        <v>88.7</v>
      </c>
      <c r="J32" s="10">
        <f>'[1]1-9#'!D112</f>
        <v>65.680000000000007</v>
      </c>
      <c r="K32" s="6">
        <f>[1]单价测试!M72</f>
        <v>20839</v>
      </c>
      <c r="L32" s="6">
        <f t="shared" si="5"/>
        <v>28142.799999999999</v>
      </c>
      <c r="M32" s="8">
        <f t="shared" si="6"/>
        <v>1848419.3</v>
      </c>
      <c r="N32" s="9">
        <f t="shared" si="7"/>
        <v>1848419</v>
      </c>
    </row>
    <row r="33" spans="1:14" x14ac:dyDescent="0.25">
      <c r="A33" s="5">
        <v>31</v>
      </c>
      <c r="B33" s="5" t="s">
        <v>21</v>
      </c>
      <c r="C33" s="5">
        <v>1</v>
      </c>
      <c r="D33" s="10">
        <v>702</v>
      </c>
      <c r="E33" s="6" t="str">
        <f t="shared" si="4"/>
        <v>3#-1-702</v>
      </c>
      <c r="F33" s="6" t="s">
        <v>16</v>
      </c>
      <c r="G33" s="6" t="s">
        <v>24</v>
      </c>
      <c r="H33" s="10" t="s">
        <v>25</v>
      </c>
      <c r="I33" s="10">
        <f>'[1]1-9#'!C113</f>
        <v>78.319999999999993</v>
      </c>
      <c r="J33" s="10">
        <f>'[1]1-9#'!D113</f>
        <v>57.99</v>
      </c>
      <c r="K33" s="6">
        <f>[1]单价测试!L72</f>
        <v>20839</v>
      </c>
      <c r="L33" s="6">
        <f t="shared" si="5"/>
        <v>28144.69</v>
      </c>
      <c r="M33" s="8">
        <f t="shared" si="6"/>
        <v>1632110.48</v>
      </c>
      <c r="N33" s="9">
        <f t="shared" si="7"/>
        <v>1632110</v>
      </c>
    </row>
    <row r="34" spans="1:14" x14ac:dyDescent="0.25">
      <c r="A34" s="5">
        <v>32</v>
      </c>
      <c r="B34" s="5" t="s">
        <v>21</v>
      </c>
      <c r="C34" s="5">
        <v>1</v>
      </c>
      <c r="D34" s="10">
        <v>801</v>
      </c>
      <c r="E34" s="6" t="str">
        <f t="shared" si="4"/>
        <v>3#-1-801</v>
      </c>
      <c r="F34" s="6" t="s">
        <v>14</v>
      </c>
      <c r="G34" s="6" t="s">
        <v>22</v>
      </c>
      <c r="H34" s="10" t="s">
        <v>23</v>
      </c>
      <c r="I34" s="10">
        <f>'[1]1-9#'!C115</f>
        <v>88.7</v>
      </c>
      <c r="J34" s="10">
        <f>'[1]1-9#'!D115</f>
        <v>65.680000000000007</v>
      </c>
      <c r="K34" s="6">
        <f>[1]单价测试!M71</f>
        <v>21009</v>
      </c>
      <c r="L34" s="6">
        <f t="shared" si="5"/>
        <v>28372.39</v>
      </c>
      <c r="M34" s="8">
        <f t="shared" si="6"/>
        <v>1863498.3</v>
      </c>
      <c r="N34" s="9">
        <f t="shared" si="7"/>
        <v>1863498</v>
      </c>
    </row>
    <row r="35" spans="1:14" x14ac:dyDescent="0.25">
      <c r="A35" s="5">
        <v>33</v>
      </c>
      <c r="B35" s="5" t="s">
        <v>21</v>
      </c>
      <c r="C35" s="5">
        <v>1</v>
      </c>
      <c r="D35" s="10">
        <v>901</v>
      </c>
      <c r="E35" s="6" t="str">
        <f t="shared" si="4"/>
        <v>3#-1-901</v>
      </c>
      <c r="F35" s="6" t="s">
        <v>14</v>
      </c>
      <c r="G35" s="6" t="s">
        <v>22</v>
      </c>
      <c r="H35" s="10" t="s">
        <v>23</v>
      </c>
      <c r="I35" s="10">
        <f>'[1]1-9#'!C118</f>
        <v>88.7</v>
      </c>
      <c r="J35" s="10">
        <f>'[1]1-9#'!D118</f>
        <v>65.680000000000007</v>
      </c>
      <c r="K35" s="6">
        <f>[1]单价测试!M70</f>
        <v>21179</v>
      </c>
      <c r="L35" s="6">
        <f t="shared" si="5"/>
        <v>28601.97</v>
      </c>
      <c r="M35" s="8">
        <f t="shared" si="6"/>
        <v>1878577.3</v>
      </c>
      <c r="N35" s="9">
        <f t="shared" si="7"/>
        <v>1878577</v>
      </c>
    </row>
    <row r="36" spans="1:14" x14ac:dyDescent="0.25">
      <c r="A36" s="5">
        <v>34</v>
      </c>
      <c r="B36" s="5" t="s">
        <v>21</v>
      </c>
      <c r="C36" s="5">
        <v>1</v>
      </c>
      <c r="D36" s="10">
        <v>902</v>
      </c>
      <c r="E36" s="6" t="str">
        <f t="shared" si="4"/>
        <v>3#-1-902</v>
      </c>
      <c r="F36" s="6" t="s">
        <v>16</v>
      </c>
      <c r="G36" s="6" t="s">
        <v>24</v>
      </c>
      <c r="H36" s="10" t="s">
        <v>25</v>
      </c>
      <c r="I36" s="10">
        <f>'[1]1-9#'!C119</f>
        <v>78.319999999999993</v>
      </c>
      <c r="J36" s="10">
        <f>'[1]1-9#'!D119</f>
        <v>57.99</v>
      </c>
      <c r="K36" s="6">
        <f>[1]单价测试!L70</f>
        <v>21179</v>
      </c>
      <c r="L36" s="6">
        <f t="shared" si="5"/>
        <v>28603.88</v>
      </c>
      <c r="M36" s="8">
        <f t="shared" si="6"/>
        <v>1658739.28</v>
      </c>
      <c r="N36" s="9">
        <f t="shared" si="7"/>
        <v>1658739</v>
      </c>
    </row>
    <row r="37" spans="1:14" x14ac:dyDescent="0.25">
      <c r="A37" s="5">
        <v>35</v>
      </c>
      <c r="B37" s="5" t="s">
        <v>21</v>
      </c>
      <c r="C37" s="5">
        <v>1</v>
      </c>
      <c r="D37" s="10">
        <v>1001</v>
      </c>
      <c r="E37" s="6" t="str">
        <f t="shared" si="4"/>
        <v>3#-1-1001</v>
      </c>
      <c r="F37" s="6" t="s">
        <v>14</v>
      </c>
      <c r="G37" s="6" t="s">
        <v>22</v>
      </c>
      <c r="H37" s="10" t="s">
        <v>23</v>
      </c>
      <c r="I37" s="10">
        <f>'[1]1-9#'!C121</f>
        <v>88.7</v>
      </c>
      <c r="J37" s="10">
        <f>'[1]1-9#'!D121</f>
        <v>65.680000000000007</v>
      </c>
      <c r="K37" s="6">
        <f>[1]单价测试!M69</f>
        <v>21349</v>
      </c>
      <c r="L37" s="6">
        <f t="shared" si="5"/>
        <v>28831.55</v>
      </c>
      <c r="M37" s="8">
        <f t="shared" si="6"/>
        <v>1893656.3</v>
      </c>
      <c r="N37" s="9">
        <f t="shared" si="7"/>
        <v>1893656</v>
      </c>
    </row>
    <row r="38" spans="1:14" x14ac:dyDescent="0.25">
      <c r="A38" s="5">
        <v>36</v>
      </c>
      <c r="B38" s="5" t="s">
        <v>21</v>
      </c>
      <c r="C38" s="5">
        <v>1</v>
      </c>
      <c r="D38" s="10">
        <v>1101</v>
      </c>
      <c r="E38" s="6" t="str">
        <f t="shared" si="4"/>
        <v>3#-1-1101</v>
      </c>
      <c r="F38" s="6" t="s">
        <v>14</v>
      </c>
      <c r="G38" s="6" t="s">
        <v>22</v>
      </c>
      <c r="H38" s="10" t="s">
        <v>23</v>
      </c>
      <c r="I38" s="10">
        <f>'[1]1-9#'!C124</f>
        <v>88.7</v>
      </c>
      <c r="J38" s="10">
        <f>'[1]1-9#'!D124</f>
        <v>65.680000000000007</v>
      </c>
      <c r="K38" s="6">
        <f>[1]单价测试!M68</f>
        <v>21519</v>
      </c>
      <c r="L38" s="6">
        <f t="shared" si="5"/>
        <v>29061.13</v>
      </c>
      <c r="M38" s="8">
        <f t="shared" si="6"/>
        <v>1908735.3</v>
      </c>
      <c r="N38" s="9">
        <f t="shared" si="7"/>
        <v>1908735</v>
      </c>
    </row>
    <row r="39" spans="1:14" x14ac:dyDescent="0.25">
      <c r="A39" s="5">
        <v>37</v>
      </c>
      <c r="B39" s="5" t="s">
        <v>21</v>
      </c>
      <c r="C39" s="5">
        <v>1</v>
      </c>
      <c r="D39" s="10">
        <v>1102</v>
      </c>
      <c r="E39" s="6" t="str">
        <f t="shared" si="4"/>
        <v>3#-1-1102</v>
      </c>
      <c r="F39" s="6" t="s">
        <v>16</v>
      </c>
      <c r="G39" s="6" t="s">
        <v>24</v>
      </c>
      <c r="H39" s="10" t="s">
        <v>25</v>
      </c>
      <c r="I39" s="10">
        <f>'[1]1-9#'!C125</f>
        <v>78.319999999999993</v>
      </c>
      <c r="J39" s="10">
        <f>'[1]1-9#'!D125</f>
        <v>57.99</v>
      </c>
      <c r="K39" s="6">
        <f>[1]单价测试!L68</f>
        <v>21519</v>
      </c>
      <c r="L39" s="6">
        <f t="shared" si="5"/>
        <v>29063.08</v>
      </c>
      <c r="M39" s="8">
        <f t="shared" si="6"/>
        <v>1685368.08</v>
      </c>
      <c r="N39" s="9">
        <f t="shared" si="7"/>
        <v>1685368</v>
      </c>
    </row>
    <row r="40" spans="1:14" x14ac:dyDescent="0.25">
      <c r="A40" s="5">
        <v>38</v>
      </c>
      <c r="B40" s="5" t="s">
        <v>21</v>
      </c>
      <c r="C40" s="5">
        <v>1</v>
      </c>
      <c r="D40" s="10">
        <v>1201</v>
      </c>
      <c r="E40" s="6" t="str">
        <f t="shared" si="4"/>
        <v>3#-1-1201</v>
      </c>
      <c r="F40" s="6" t="s">
        <v>14</v>
      </c>
      <c r="G40" s="6" t="s">
        <v>22</v>
      </c>
      <c r="H40" s="10" t="s">
        <v>23</v>
      </c>
      <c r="I40" s="10">
        <f>'[1]1-9#'!C127</f>
        <v>88.7</v>
      </c>
      <c r="J40" s="10">
        <f>'[1]1-9#'!D127</f>
        <v>65.680000000000007</v>
      </c>
      <c r="K40" s="6">
        <f>[1]单价测试!M67</f>
        <v>21689</v>
      </c>
      <c r="L40" s="6">
        <f t="shared" si="5"/>
        <v>29290.720000000001</v>
      </c>
      <c r="M40" s="8">
        <f t="shared" si="6"/>
        <v>1923814.3</v>
      </c>
      <c r="N40" s="9">
        <f t="shared" si="7"/>
        <v>1923814</v>
      </c>
    </row>
    <row r="41" spans="1:14" x14ac:dyDescent="0.25">
      <c r="A41" s="5">
        <v>39</v>
      </c>
      <c r="B41" s="5" t="s">
        <v>21</v>
      </c>
      <c r="C41" s="5">
        <v>1</v>
      </c>
      <c r="D41" s="10">
        <v>1301</v>
      </c>
      <c r="E41" s="6" t="str">
        <f t="shared" si="4"/>
        <v>3#-1-1301</v>
      </c>
      <c r="F41" s="6" t="s">
        <v>14</v>
      </c>
      <c r="G41" s="6" t="s">
        <v>22</v>
      </c>
      <c r="H41" s="10" t="s">
        <v>23</v>
      </c>
      <c r="I41" s="10">
        <f>'[1]1-9#'!C130</f>
        <v>88.7</v>
      </c>
      <c r="J41" s="10">
        <f>'[1]1-9#'!D130</f>
        <v>65.680000000000007</v>
      </c>
      <c r="K41" s="6">
        <f>[1]单价测试!M66</f>
        <v>21859</v>
      </c>
      <c r="L41" s="6">
        <f t="shared" si="5"/>
        <v>29520.3</v>
      </c>
      <c r="M41" s="8">
        <f t="shared" si="6"/>
        <v>1938893.3</v>
      </c>
      <c r="N41" s="9">
        <f t="shared" si="7"/>
        <v>1938893</v>
      </c>
    </row>
    <row r="42" spans="1:14" x14ac:dyDescent="0.25">
      <c r="A42" s="5">
        <v>40</v>
      </c>
      <c r="B42" s="5" t="s">
        <v>21</v>
      </c>
      <c r="C42" s="5">
        <v>1</v>
      </c>
      <c r="D42" s="10">
        <v>1302</v>
      </c>
      <c r="E42" s="6" t="str">
        <f t="shared" si="4"/>
        <v>3#-1-1302</v>
      </c>
      <c r="F42" s="6" t="s">
        <v>16</v>
      </c>
      <c r="G42" s="6" t="s">
        <v>24</v>
      </c>
      <c r="H42" s="10" t="s">
        <v>25</v>
      </c>
      <c r="I42" s="10">
        <f>'[1]1-9#'!C131</f>
        <v>78.319999999999993</v>
      </c>
      <c r="J42" s="10">
        <f>'[1]1-9#'!D131</f>
        <v>57.99</v>
      </c>
      <c r="K42" s="6">
        <f>[1]单价测试!L66</f>
        <v>21859</v>
      </c>
      <c r="L42" s="6">
        <f t="shared" si="5"/>
        <v>29522.28</v>
      </c>
      <c r="M42" s="8">
        <f t="shared" si="6"/>
        <v>1711996.88</v>
      </c>
      <c r="N42" s="9">
        <f t="shared" si="7"/>
        <v>1711996</v>
      </c>
    </row>
    <row r="43" spans="1:14" x14ac:dyDescent="0.25">
      <c r="A43" s="5">
        <v>41</v>
      </c>
      <c r="B43" s="5" t="s">
        <v>21</v>
      </c>
      <c r="C43" s="5">
        <v>1</v>
      </c>
      <c r="D43" s="10">
        <v>1401</v>
      </c>
      <c r="E43" s="6" t="str">
        <f t="shared" si="4"/>
        <v>3#-1-1401</v>
      </c>
      <c r="F43" s="6" t="s">
        <v>14</v>
      </c>
      <c r="G43" s="6" t="s">
        <v>22</v>
      </c>
      <c r="H43" s="10" t="s">
        <v>23</v>
      </c>
      <c r="I43" s="10">
        <f>'[1]1-9#'!C133</f>
        <v>88.7</v>
      </c>
      <c r="J43" s="10">
        <f>'[1]1-9#'!D133</f>
        <v>65.680000000000007</v>
      </c>
      <c r="K43" s="6">
        <f>[1]单价测试!M65</f>
        <v>22029</v>
      </c>
      <c r="L43" s="6">
        <f t="shared" si="5"/>
        <v>29749.88</v>
      </c>
      <c r="M43" s="8">
        <f t="shared" si="6"/>
        <v>1953972.3</v>
      </c>
      <c r="N43" s="9">
        <f t="shared" si="7"/>
        <v>1953972</v>
      </c>
    </row>
    <row r="44" spans="1:14" x14ac:dyDescent="0.25">
      <c r="A44" s="5">
        <v>42</v>
      </c>
      <c r="B44" s="5" t="s">
        <v>21</v>
      </c>
      <c r="C44" s="5">
        <v>1</v>
      </c>
      <c r="D44" s="10">
        <v>1501</v>
      </c>
      <c r="E44" s="6" t="str">
        <f t="shared" ref="E44:E45" si="8">CONCATENATE(B44,"-",C44,"-",D44)</f>
        <v>3#-1-1501</v>
      </c>
      <c r="F44" s="6" t="s">
        <v>14</v>
      </c>
      <c r="G44" s="6" t="s">
        <v>22</v>
      </c>
      <c r="H44" s="10" t="s">
        <v>23</v>
      </c>
      <c r="I44" s="10">
        <f>'[1]1-9#'!C136</f>
        <v>88.7</v>
      </c>
      <c r="J44" s="10">
        <f>'[1]1-9#'!D136</f>
        <v>65.680000000000007</v>
      </c>
      <c r="K44" s="6">
        <v>21859</v>
      </c>
      <c r="L44" s="6">
        <f t="shared" ref="L44:L45" si="9">ROUND(M44/J44,2)</f>
        <v>29520.3</v>
      </c>
      <c r="M44" s="8">
        <f t="shared" ref="M44:M45" si="10">ROUND(K44*I44,2)</f>
        <v>1938893.3</v>
      </c>
      <c r="N44" s="9">
        <f t="shared" ref="N44:N45" si="11">ROUNDDOWN(M44,0)</f>
        <v>1938893</v>
      </c>
    </row>
    <row r="45" spans="1:14" x14ac:dyDescent="0.25">
      <c r="A45" s="5">
        <v>43</v>
      </c>
      <c r="B45" s="5" t="s">
        <v>21</v>
      </c>
      <c r="C45" s="5">
        <v>1</v>
      </c>
      <c r="D45" s="10">
        <v>1502</v>
      </c>
      <c r="E45" s="6" t="str">
        <f t="shared" si="8"/>
        <v>3#-1-1502</v>
      </c>
      <c r="F45" s="6" t="s">
        <v>16</v>
      </c>
      <c r="G45" s="6" t="s">
        <v>24</v>
      </c>
      <c r="H45" s="10" t="s">
        <v>25</v>
      </c>
      <c r="I45" s="10">
        <f>'[1]1-9#'!C137</f>
        <v>78.319999999999993</v>
      </c>
      <c r="J45" s="10">
        <f>'[1]1-9#'!D137</f>
        <v>57.99</v>
      </c>
      <c r="K45" s="6">
        <f>[1]单价测试!L64</f>
        <v>21859</v>
      </c>
      <c r="L45" s="6">
        <f t="shared" si="9"/>
        <v>29522.28</v>
      </c>
      <c r="M45" s="8">
        <f t="shared" si="10"/>
        <v>1711996.88</v>
      </c>
      <c r="N45" s="9">
        <f t="shared" si="11"/>
        <v>1711996</v>
      </c>
    </row>
    <row r="46" spans="1:14" x14ac:dyDescent="0.25">
      <c r="A46" s="5">
        <v>44</v>
      </c>
      <c r="B46" s="5" t="s">
        <v>26</v>
      </c>
      <c r="C46" s="5">
        <v>1</v>
      </c>
      <c r="D46" s="10">
        <v>202</v>
      </c>
      <c r="E46" s="6" t="str">
        <f t="shared" ref="E46:E55" si="12">CONCATENATE(B46,"-",C46,"-",D46)</f>
        <v>4#-1-202</v>
      </c>
      <c r="F46" s="6" t="s">
        <v>16</v>
      </c>
      <c r="G46" s="6" t="s">
        <v>15</v>
      </c>
      <c r="H46" s="10" t="s">
        <v>27</v>
      </c>
      <c r="I46" s="10">
        <f>'[1]1-9#'!C144</f>
        <v>89.24</v>
      </c>
      <c r="J46" s="10">
        <f>'[1]1-9#'!D144</f>
        <v>70.760000000000005</v>
      </c>
      <c r="K46" s="6">
        <f>[1]单价测试!H100</f>
        <v>20417</v>
      </c>
      <c r="L46" s="6">
        <f t="shared" ref="L46:L55" si="13">ROUND(M46/J46,2)</f>
        <v>25749.200000000001</v>
      </c>
      <c r="M46" s="8">
        <f t="shared" ref="M46:M55" si="14">ROUND(K46*I46,2)</f>
        <v>1822013.08</v>
      </c>
      <c r="N46" s="9">
        <f t="shared" ref="N46:N55" si="15">ROUNDDOWN(M46,0)</f>
        <v>1822013</v>
      </c>
    </row>
    <row r="47" spans="1:14" x14ac:dyDescent="0.25">
      <c r="A47" s="5">
        <v>45</v>
      </c>
      <c r="B47" s="5" t="s">
        <v>26</v>
      </c>
      <c r="C47" s="5">
        <v>1</v>
      </c>
      <c r="D47" s="10">
        <v>302</v>
      </c>
      <c r="E47" s="6" t="str">
        <f t="shared" si="12"/>
        <v>4#-1-302</v>
      </c>
      <c r="F47" s="6" t="s">
        <v>16</v>
      </c>
      <c r="G47" s="6" t="s">
        <v>15</v>
      </c>
      <c r="H47" s="10" t="s">
        <v>27</v>
      </c>
      <c r="I47" s="10">
        <f>'[1]1-9#'!C146</f>
        <v>88.99</v>
      </c>
      <c r="J47" s="10">
        <f>'[1]1-9#'!D146</f>
        <v>70.56</v>
      </c>
      <c r="K47" s="6">
        <f>[1]单价测试!H99</f>
        <v>20587</v>
      </c>
      <c r="L47" s="6">
        <f t="shared" si="13"/>
        <v>25964.25</v>
      </c>
      <c r="M47" s="8">
        <f t="shared" si="14"/>
        <v>1832037.13</v>
      </c>
      <c r="N47" s="9">
        <f t="shared" si="15"/>
        <v>1832037</v>
      </c>
    </row>
    <row r="48" spans="1:14" x14ac:dyDescent="0.25">
      <c r="A48" s="5">
        <v>46</v>
      </c>
      <c r="B48" s="5" t="s">
        <v>26</v>
      </c>
      <c r="C48" s="5">
        <v>1</v>
      </c>
      <c r="D48" s="10">
        <v>402</v>
      </c>
      <c r="E48" s="6" t="str">
        <f t="shared" si="12"/>
        <v>4#-1-402</v>
      </c>
      <c r="F48" s="6" t="s">
        <v>16</v>
      </c>
      <c r="G48" s="6" t="s">
        <v>15</v>
      </c>
      <c r="H48" s="10" t="s">
        <v>27</v>
      </c>
      <c r="I48" s="10">
        <f>'[1]1-9#'!C148</f>
        <v>88.99</v>
      </c>
      <c r="J48" s="10">
        <f>'[1]1-9#'!D148</f>
        <v>70.56</v>
      </c>
      <c r="K48" s="6">
        <f>[1]单价测试!H98</f>
        <v>20757</v>
      </c>
      <c r="L48" s="6">
        <f t="shared" si="13"/>
        <v>26178.65</v>
      </c>
      <c r="M48" s="8">
        <f t="shared" si="14"/>
        <v>1847165.43</v>
      </c>
      <c r="N48" s="9">
        <f t="shared" si="15"/>
        <v>1847165</v>
      </c>
    </row>
    <row r="49" spans="1:14" x14ac:dyDescent="0.25">
      <c r="A49" s="5">
        <v>47</v>
      </c>
      <c r="B49" s="5" t="s">
        <v>26</v>
      </c>
      <c r="C49" s="5">
        <v>1</v>
      </c>
      <c r="D49" s="10">
        <v>502</v>
      </c>
      <c r="E49" s="6" t="str">
        <f t="shared" si="12"/>
        <v>4#-1-502</v>
      </c>
      <c r="F49" s="6" t="s">
        <v>16</v>
      </c>
      <c r="G49" s="6" t="s">
        <v>15</v>
      </c>
      <c r="H49" s="10" t="s">
        <v>27</v>
      </c>
      <c r="I49" s="10">
        <f>'[1]1-9#'!C150</f>
        <v>88.99</v>
      </c>
      <c r="J49" s="10">
        <f>'[1]1-9#'!D150</f>
        <v>70.56</v>
      </c>
      <c r="K49" s="6">
        <f>[1]单价测试!H97</f>
        <v>20927</v>
      </c>
      <c r="L49" s="6">
        <f t="shared" si="13"/>
        <v>26393.05</v>
      </c>
      <c r="M49" s="8">
        <f t="shared" si="14"/>
        <v>1862293.73</v>
      </c>
      <c r="N49" s="9">
        <f t="shared" si="15"/>
        <v>1862293</v>
      </c>
    </row>
    <row r="50" spans="1:14" x14ac:dyDescent="0.25">
      <c r="A50" s="5">
        <v>48</v>
      </c>
      <c r="B50" s="5" t="s">
        <v>26</v>
      </c>
      <c r="C50" s="5">
        <v>1</v>
      </c>
      <c r="D50" s="10">
        <v>602</v>
      </c>
      <c r="E50" s="6" t="str">
        <f t="shared" si="12"/>
        <v>4#-1-602</v>
      </c>
      <c r="F50" s="6" t="s">
        <v>16</v>
      </c>
      <c r="G50" s="6" t="s">
        <v>15</v>
      </c>
      <c r="H50" s="10" t="s">
        <v>27</v>
      </c>
      <c r="I50" s="10">
        <f>'[1]1-9#'!C152</f>
        <v>88.99</v>
      </c>
      <c r="J50" s="10">
        <f>'[1]1-9#'!D152</f>
        <v>70.56</v>
      </c>
      <c r="K50" s="6">
        <f>[1]单价测试!H96</f>
        <v>21097</v>
      </c>
      <c r="L50" s="6">
        <f t="shared" si="13"/>
        <v>26607.46</v>
      </c>
      <c r="M50" s="8">
        <f t="shared" si="14"/>
        <v>1877422.03</v>
      </c>
      <c r="N50" s="9">
        <f t="shared" si="15"/>
        <v>1877422</v>
      </c>
    </row>
    <row r="51" spans="1:14" x14ac:dyDescent="0.25">
      <c r="A51" s="5">
        <v>49</v>
      </c>
      <c r="B51" s="5" t="s">
        <v>26</v>
      </c>
      <c r="C51" s="5">
        <v>1</v>
      </c>
      <c r="D51" s="10">
        <v>702</v>
      </c>
      <c r="E51" s="6" t="str">
        <f t="shared" si="12"/>
        <v>4#-1-702</v>
      </c>
      <c r="F51" s="6" t="s">
        <v>16</v>
      </c>
      <c r="G51" s="6" t="s">
        <v>15</v>
      </c>
      <c r="H51" s="10" t="s">
        <v>27</v>
      </c>
      <c r="I51" s="10">
        <f>'[1]1-9#'!C154</f>
        <v>88.99</v>
      </c>
      <c r="J51" s="10">
        <f>'[1]1-9#'!D154</f>
        <v>70.56</v>
      </c>
      <c r="K51" s="6">
        <f>[1]单价测试!H95</f>
        <v>21267</v>
      </c>
      <c r="L51" s="6">
        <f t="shared" si="13"/>
        <v>26821.86</v>
      </c>
      <c r="M51" s="8">
        <f t="shared" si="14"/>
        <v>1892550.33</v>
      </c>
      <c r="N51" s="9">
        <f t="shared" si="15"/>
        <v>1892550</v>
      </c>
    </row>
    <row r="52" spans="1:14" x14ac:dyDescent="0.25">
      <c r="A52" s="5">
        <v>50</v>
      </c>
      <c r="B52" s="5" t="s">
        <v>26</v>
      </c>
      <c r="C52" s="5">
        <v>1</v>
      </c>
      <c r="D52" s="10">
        <v>802</v>
      </c>
      <c r="E52" s="6" t="str">
        <f t="shared" si="12"/>
        <v>4#-1-802</v>
      </c>
      <c r="F52" s="6" t="s">
        <v>16</v>
      </c>
      <c r="G52" s="6" t="s">
        <v>15</v>
      </c>
      <c r="H52" s="10" t="s">
        <v>27</v>
      </c>
      <c r="I52" s="10">
        <f>'[1]1-9#'!C156</f>
        <v>88.99</v>
      </c>
      <c r="J52" s="10">
        <f>'[1]1-9#'!D156</f>
        <v>70.56</v>
      </c>
      <c r="K52" s="6">
        <f>[1]单价测试!H94</f>
        <v>21437</v>
      </c>
      <c r="L52" s="6">
        <f t="shared" si="13"/>
        <v>27036.26</v>
      </c>
      <c r="M52" s="8">
        <f t="shared" si="14"/>
        <v>1907678.63</v>
      </c>
      <c r="N52" s="9">
        <f t="shared" si="15"/>
        <v>1907678</v>
      </c>
    </row>
    <row r="53" spans="1:14" x14ac:dyDescent="0.25">
      <c r="A53" s="5">
        <v>51</v>
      </c>
      <c r="B53" s="5" t="s">
        <v>26</v>
      </c>
      <c r="C53" s="5">
        <v>1</v>
      </c>
      <c r="D53" s="10">
        <v>902</v>
      </c>
      <c r="E53" s="6" t="str">
        <f t="shared" si="12"/>
        <v>4#-1-902</v>
      </c>
      <c r="F53" s="6" t="s">
        <v>16</v>
      </c>
      <c r="G53" s="6" t="s">
        <v>15</v>
      </c>
      <c r="H53" s="10" t="s">
        <v>27</v>
      </c>
      <c r="I53" s="10">
        <f>'[1]1-9#'!C158</f>
        <v>88.99</v>
      </c>
      <c r="J53" s="10">
        <f>'[1]1-9#'!D158</f>
        <v>70.56</v>
      </c>
      <c r="K53" s="6">
        <f>[1]单价测试!H93</f>
        <v>21607</v>
      </c>
      <c r="L53" s="6">
        <f t="shared" si="13"/>
        <v>27250.67</v>
      </c>
      <c r="M53" s="8">
        <f t="shared" si="14"/>
        <v>1922806.93</v>
      </c>
      <c r="N53" s="9">
        <f t="shared" si="15"/>
        <v>1922806</v>
      </c>
    </row>
    <row r="54" spans="1:14" x14ac:dyDescent="0.25">
      <c r="A54" s="5">
        <v>52</v>
      </c>
      <c r="B54" s="5" t="s">
        <v>26</v>
      </c>
      <c r="C54" s="5">
        <v>1</v>
      </c>
      <c r="D54" s="10">
        <v>1002</v>
      </c>
      <c r="E54" s="6" t="str">
        <f t="shared" si="12"/>
        <v>4#-1-1002</v>
      </c>
      <c r="F54" s="6" t="s">
        <v>16</v>
      </c>
      <c r="G54" s="6" t="s">
        <v>15</v>
      </c>
      <c r="H54" s="10" t="s">
        <v>27</v>
      </c>
      <c r="I54" s="10">
        <f>'[1]1-9#'!C160</f>
        <v>88.99</v>
      </c>
      <c r="J54" s="10">
        <f>'[1]1-9#'!D160</f>
        <v>70.56</v>
      </c>
      <c r="K54" s="6">
        <f>[1]单价测试!H92</f>
        <v>21777</v>
      </c>
      <c r="L54" s="6">
        <f t="shared" si="13"/>
        <v>27465.07</v>
      </c>
      <c r="M54" s="8">
        <f t="shared" si="14"/>
        <v>1937935.23</v>
      </c>
      <c r="N54" s="9">
        <f t="shared" si="15"/>
        <v>1937935</v>
      </c>
    </row>
    <row r="55" spans="1:14" x14ac:dyDescent="0.25">
      <c r="A55" s="5">
        <v>53</v>
      </c>
      <c r="B55" s="5" t="s">
        <v>26</v>
      </c>
      <c r="C55" s="5">
        <v>1</v>
      </c>
      <c r="D55" s="10">
        <v>1102</v>
      </c>
      <c r="E55" s="6" t="str">
        <f t="shared" si="12"/>
        <v>4#-1-1102</v>
      </c>
      <c r="F55" s="6" t="s">
        <v>16</v>
      </c>
      <c r="G55" s="6" t="s">
        <v>15</v>
      </c>
      <c r="H55" s="10" t="s">
        <v>27</v>
      </c>
      <c r="I55" s="10">
        <f>'[1]1-9#'!C162</f>
        <v>88.99</v>
      </c>
      <c r="J55" s="10">
        <f>'[1]1-9#'!D162</f>
        <v>70.56</v>
      </c>
      <c r="K55" s="6">
        <f>[1]单价测试!H91</f>
        <v>21607</v>
      </c>
      <c r="L55" s="6">
        <f t="shared" si="13"/>
        <v>27250.67</v>
      </c>
      <c r="M55" s="8">
        <f t="shared" si="14"/>
        <v>1922806.93</v>
      </c>
      <c r="N55" s="9">
        <f t="shared" si="15"/>
        <v>1922806</v>
      </c>
    </row>
    <row r="56" spans="1:14" x14ac:dyDescent="0.25">
      <c r="A56" s="5">
        <v>54</v>
      </c>
      <c r="B56" s="5" t="s">
        <v>26</v>
      </c>
      <c r="C56" s="5">
        <v>4</v>
      </c>
      <c r="D56" s="10">
        <v>402</v>
      </c>
      <c r="E56" s="6" t="str">
        <f t="shared" ref="E56:E70" si="16">CONCATENATE(B56,"-",C56,"-",D56)</f>
        <v>4#-4-402</v>
      </c>
      <c r="F56" s="6" t="s">
        <v>16</v>
      </c>
      <c r="G56" s="6" t="s">
        <v>15</v>
      </c>
      <c r="H56" s="10" t="s">
        <v>27</v>
      </c>
      <c r="I56" s="10">
        <f>'[1]1-9#'!R148</f>
        <v>89.64</v>
      </c>
      <c r="J56" s="10">
        <f>'[1]1-9#'!S148</f>
        <v>71.08</v>
      </c>
      <c r="K56" s="6">
        <f>[1]单价测试!B98</f>
        <v>20757</v>
      </c>
      <c r="L56" s="6">
        <f t="shared" ref="L56:L70" si="17">ROUND(M56/J56,2)</f>
        <v>26176.95</v>
      </c>
      <c r="M56" s="8">
        <f t="shared" ref="M56:M70" si="18">ROUND(K56*I56,2)</f>
        <v>1860657.48</v>
      </c>
      <c r="N56" s="9">
        <f t="shared" ref="N56:N70" si="19">ROUNDDOWN(M56,0)</f>
        <v>1860657</v>
      </c>
    </row>
    <row r="57" spans="1:14" x14ac:dyDescent="0.25">
      <c r="A57" s="5">
        <v>55</v>
      </c>
      <c r="B57" s="5" t="s">
        <v>26</v>
      </c>
      <c r="C57" s="5">
        <v>4</v>
      </c>
      <c r="D57" s="10">
        <v>502</v>
      </c>
      <c r="E57" s="6" t="str">
        <f t="shared" si="16"/>
        <v>4#-4-502</v>
      </c>
      <c r="F57" s="6" t="s">
        <v>16</v>
      </c>
      <c r="G57" s="6" t="s">
        <v>15</v>
      </c>
      <c r="H57" s="10" t="s">
        <v>27</v>
      </c>
      <c r="I57" s="10">
        <f>'[1]1-9#'!R150</f>
        <v>89.64</v>
      </c>
      <c r="J57" s="10">
        <f>'[1]1-9#'!S150</f>
        <v>71.08</v>
      </c>
      <c r="K57" s="6">
        <f>[1]单价测试!B97</f>
        <v>20927</v>
      </c>
      <c r="L57" s="6">
        <f t="shared" si="17"/>
        <v>26391.34</v>
      </c>
      <c r="M57" s="8">
        <f t="shared" si="18"/>
        <v>1875896.28</v>
      </c>
      <c r="N57" s="9">
        <f t="shared" si="19"/>
        <v>1875896</v>
      </c>
    </row>
    <row r="58" spans="1:14" x14ac:dyDescent="0.25">
      <c r="A58" s="5">
        <v>56</v>
      </c>
      <c r="B58" s="5" t="s">
        <v>26</v>
      </c>
      <c r="C58" s="5">
        <v>4</v>
      </c>
      <c r="D58" s="10">
        <v>602</v>
      </c>
      <c r="E58" s="6" t="str">
        <f t="shared" si="16"/>
        <v>4#-4-602</v>
      </c>
      <c r="F58" s="6" t="s">
        <v>16</v>
      </c>
      <c r="G58" s="6" t="s">
        <v>15</v>
      </c>
      <c r="H58" s="10" t="s">
        <v>27</v>
      </c>
      <c r="I58" s="10">
        <f>'[1]1-9#'!R152</f>
        <v>89.64</v>
      </c>
      <c r="J58" s="10">
        <f>'[1]1-9#'!S152</f>
        <v>71.08</v>
      </c>
      <c r="K58" s="6">
        <f>[1]单价测试!B96</f>
        <v>21097</v>
      </c>
      <c r="L58" s="6">
        <f t="shared" si="17"/>
        <v>26605.73</v>
      </c>
      <c r="M58" s="8">
        <f t="shared" si="18"/>
        <v>1891135.08</v>
      </c>
      <c r="N58" s="9">
        <f t="shared" si="19"/>
        <v>1891135</v>
      </c>
    </row>
    <row r="59" spans="1:14" x14ac:dyDescent="0.25">
      <c r="A59" s="5">
        <v>57</v>
      </c>
      <c r="B59" s="5" t="s">
        <v>26</v>
      </c>
      <c r="C59" s="5">
        <v>4</v>
      </c>
      <c r="D59" s="10">
        <v>702</v>
      </c>
      <c r="E59" s="6" t="str">
        <f t="shared" si="16"/>
        <v>4#-4-702</v>
      </c>
      <c r="F59" s="6" t="s">
        <v>16</v>
      </c>
      <c r="G59" s="6" t="s">
        <v>15</v>
      </c>
      <c r="H59" s="10" t="s">
        <v>27</v>
      </c>
      <c r="I59" s="10">
        <f>'[1]1-9#'!R154</f>
        <v>89.64</v>
      </c>
      <c r="J59" s="10">
        <f>'[1]1-9#'!S154</f>
        <v>71.08</v>
      </c>
      <c r="K59" s="6">
        <f>[1]单价测试!B95</f>
        <v>21267</v>
      </c>
      <c r="L59" s="6">
        <f t="shared" si="17"/>
        <v>26820.12</v>
      </c>
      <c r="M59" s="8">
        <f t="shared" si="18"/>
        <v>1906373.88</v>
      </c>
      <c r="N59" s="9">
        <f t="shared" si="19"/>
        <v>1906373</v>
      </c>
    </row>
    <row r="60" spans="1:14" x14ac:dyDescent="0.25">
      <c r="A60" s="5">
        <v>58</v>
      </c>
      <c r="B60" s="5" t="s">
        <v>26</v>
      </c>
      <c r="C60" s="5">
        <v>4</v>
      </c>
      <c r="D60" s="10">
        <v>802</v>
      </c>
      <c r="E60" s="6" t="str">
        <f t="shared" si="16"/>
        <v>4#-4-802</v>
      </c>
      <c r="F60" s="6" t="s">
        <v>16</v>
      </c>
      <c r="G60" s="6" t="s">
        <v>15</v>
      </c>
      <c r="H60" s="10" t="s">
        <v>27</v>
      </c>
      <c r="I60" s="10">
        <f>'[1]1-9#'!R156</f>
        <v>89.64</v>
      </c>
      <c r="J60" s="10">
        <f>'[1]1-9#'!S156</f>
        <v>71.08</v>
      </c>
      <c r="K60" s="6">
        <f>[1]单价测试!B94</f>
        <v>21437</v>
      </c>
      <c r="L60" s="6">
        <f t="shared" si="17"/>
        <v>27034.51</v>
      </c>
      <c r="M60" s="8">
        <f t="shared" si="18"/>
        <v>1921612.68</v>
      </c>
      <c r="N60" s="9">
        <f t="shared" si="19"/>
        <v>1921612</v>
      </c>
    </row>
    <row r="61" spans="1:14" x14ac:dyDescent="0.25">
      <c r="A61" s="5">
        <v>59</v>
      </c>
      <c r="B61" s="5" t="s">
        <v>26</v>
      </c>
      <c r="C61" s="5">
        <v>4</v>
      </c>
      <c r="D61" s="10">
        <v>902</v>
      </c>
      <c r="E61" s="6" t="str">
        <f t="shared" si="16"/>
        <v>4#-4-902</v>
      </c>
      <c r="F61" s="6" t="s">
        <v>16</v>
      </c>
      <c r="G61" s="6" t="s">
        <v>15</v>
      </c>
      <c r="H61" s="10" t="s">
        <v>27</v>
      </c>
      <c r="I61" s="10">
        <f>'[1]1-9#'!R158</f>
        <v>89.64</v>
      </c>
      <c r="J61" s="10">
        <f>'[1]1-9#'!S158</f>
        <v>71.08</v>
      </c>
      <c r="K61" s="6">
        <f>[1]单价测试!B93</f>
        <v>21517</v>
      </c>
      <c r="L61" s="6">
        <f t="shared" si="17"/>
        <v>27135.4</v>
      </c>
      <c r="M61" s="8">
        <f t="shared" si="18"/>
        <v>1928783.88</v>
      </c>
      <c r="N61" s="9">
        <f t="shared" si="19"/>
        <v>1928783</v>
      </c>
    </row>
    <row r="62" spans="1:14" x14ac:dyDescent="0.25">
      <c r="A62" s="5">
        <v>60</v>
      </c>
      <c r="B62" s="5" t="s">
        <v>28</v>
      </c>
      <c r="C62" s="5">
        <v>1</v>
      </c>
      <c r="D62" s="11">
        <v>202</v>
      </c>
      <c r="E62" s="6" t="str">
        <f t="shared" si="16"/>
        <v>5#-1-202</v>
      </c>
      <c r="F62" s="6" t="s">
        <v>16</v>
      </c>
      <c r="G62" s="6" t="s">
        <v>15</v>
      </c>
      <c r="H62" s="10" t="s">
        <v>27</v>
      </c>
      <c r="I62" s="11">
        <f>'[1]1-9#'!C168</f>
        <v>88.86</v>
      </c>
      <c r="J62" s="11">
        <f>'[1]1-9#'!D168</f>
        <v>70.760000000000005</v>
      </c>
      <c r="K62" s="6">
        <f>[1]单价测试!H122</f>
        <v>20428</v>
      </c>
      <c r="L62" s="6">
        <f t="shared" si="17"/>
        <v>25653.360000000001</v>
      </c>
      <c r="M62" s="8">
        <f t="shared" si="18"/>
        <v>1815232.08</v>
      </c>
      <c r="N62" s="9">
        <f t="shared" si="19"/>
        <v>1815232</v>
      </c>
    </row>
    <row r="63" spans="1:14" x14ac:dyDescent="0.25">
      <c r="A63" s="5">
        <v>61</v>
      </c>
      <c r="B63" s="5" t="s">
        <v>28</v>
      </c>
      <c r="C63" s="5">
        <v>1</v>
      </c>
      <c r="D63" s="11">
        <v>302</v>
      </c>
      <c r="E63" s="6" t="str">
        <f t="shared" si="16"/>
        <v>5#-1-302</v>
      </c>
      <c r="F63" s="6" t="s">
        <v>16</v>
      </c>
      <c r="G63" s="6" t="s">
        <v>15</v>
      </c>
      <c r="H63" s="10" t="s">
        <v>27</v>
      </c>
      <c r="I63" s="11">
        <f>'[1]1-9#'!C170</f>
        <v>88.61</v>
      </c>
      <c r="J63" s="11">
        <f>'[1]1-9#'!D170</f>
        <v>70.56</v>
      </c>
      <c r="K63" s="6">
        <f>[1]单价测试!H121</f>
        <v>20598</v>
      </c>
      <c r="L63" s="6">
        <f t="shared" si="17"/>
        <v>25867.19</v>
      </c>
      <c r="M63" s="8">
        <f t="shared" si="18"/>
        <v>1825188.78</v>
      </c>
      <c r="N63" s="9">
        <f t="shared" si="19"/>
        <v>1825188</v>
      </c>
    </row>
    <row r="64" spans="1:14" x14ac:dyDescent="0.25">
      <c r="A64" s="5">
        <v>62</v>
      </c>
      <c r="B64" s="5" t="s">
        <v>28</v>
      </c>
      <c r="C64" s="5">
        <v>1</v>
      </c>
      <c r="D64" s="11">
        <v>402</v>
      </c>
      <c r="E64" s="6" t="str">
        <f t="shared" si="16"/>
        <v>5#-1-402</v>
      </c>
      <c r="F64" s="6" t="s">
        <v>16</v>
      </c>
      <c r="G64" s="6" t="s">
        <v>15</v>
      </c>
      <c r="H64" s="10" t="s">
        <v>27</v>
      </c>
      <c r="I64" s="11">
        <f>'[1]1-9#'!C172</f>
        <v>88.61</v>
      </c>
      <c r="J64" s="11">
        <f>'[1]1-9#'!D172</f>
        <v>70.56</v>
      </c>
      <c r="K64" s="6">
        <f>[1]单价测试!H120</f>
        <v>20768</v>
      </c>
      <c r="L64" s="6">
        <f t="shared" si="17"/>
        <v>26080.68</v>
      </c>
      <c r="M64" s="8">
        <f t="shared" si="18"/>
        <v>1840252.48</v>
      </c>
      <c r="N64" s="9">
        <f t="shared" si="19"/>
        <v>1840252</v>
      </c>
    </row>
    <row r="65" spans="1:14" x14ac:dyDescent="0.25">
      <c r="A65" s="5">
        <v>63</v>
      </c>
      <c r="B65" s="5" t="s">
        <v>28</v>
      </c>
      <c r="C65" s="5">
        <v>1</v>
      </c>
      <c r="D65" s="11">
        <v>502</v>
      </c>
      <c r="E65" s="6" t="str">
        <f t="shared" si="16"/>
        <v>5#-1-502</v>
      </c>
      <c r="F65" s="6" t="s">
        <v>16</v>
      </c>
      <c r="G65" s="6" t="s">
        <v>15</v>
      </c>
      <c r="H65" s="10" t="s">
        <v>27</v>
      </c>
      <c r="I65" s="11">
        <f>'[1]1-9#'!C174</f>
        <v>88.61</v>
      </c>
      <c r="J65" s="11">
        <f>'[1]1-9#'!D174</f>
        <v>70.56</v>
      </c>
      <c r="K65" s="6">
        <f>[1]单价测试!H119</f>
        <v>20938</v>
      </c>
      <c r="L65" s="6">
        <f t="shared" si="17"/>
        <v>26294.16</v>
      </c>
      <c r="M65" s="8">
        <f t="shared" si="18"/>
        <v>1855316.18</v>
      </c>
      <c r="N65" s="9">
        <f t="shared" si="19"/>
        <v>1855316</v>
      </c>
    </row>
    <row r="66" spans="1:14" x14ac:dyDescent="0.25">
      <c r="A66" s="5">
        <v>64</v>
      </c>
      <c r="B66" s="5" t="s">
        <v>28</v>
      </c>
      <c r="C66" s="5">
        <v>1</v>
      </c>
      <c r="D66" s="11">
        <v>602</v>
      </c>
      <c r="E66" s="6" t="str">
        <f t="shared" si="16"/>
        <v>5#-1-602</v>
      </c>
      <c r="F66" s="6" t="s">
        <v>16</v>
      </c>
      <c r="G66" s="6" t="s">
        <v>15</v>
      </c>
      <c r="H66" s="10" t="s">
        <v>27</v>
      </c>
      <c r="I66" s="11">
        <f>'[1]1-9#'!C176</f>
        <v>88.61</v>
      </c>
      <c r="J66" s="11">
        <f>'[1]1-9#'!D176</f>
        <v>70.56</v>
      </c>
      <c r="K66" s="6">
        <f>[1]单价测试!H118</f>
        <v>21108</v>
      </c>
      <c r="L66" s="6">
        <f t="shared" si="17"/>
        <v>26507.65</v>
      </c>
      <c r="M66" s="8">
        <f t="shared" si="18"/>
        <v>1870379.88</v>
      </c>
      <c r="N66" s="9">
        <f t="shared" si="19"/>
        <v>1870379</v>
      </c>
    </row>
    <row r="67" spans="1:14" x14ac:dyDescent="0.25">
      <c r="A67" s="5">
        <v>65</v>
      </c>
      <c r="B67" s="5" t="s">
        <v>28</v>
      </c>
      <c r="C67" s="5">
        <v>1</v>
      </c>
      <c r="D67" s="11">
        <v>702</v>
      </c>
      <c r="E67" s="6" t="str">
        <f t="shared" si="16"/>
        <v>5#-1-702</v>
      </c>
      <c r="F67" s="6" t="s">
        <v>16</v>
      </c>
      <c r="G67" s="6" t="s">
        <v>15</v>
      </c>
      <c r="H67" s="10" t="s">
        <v>27</v>
      </c>
      <c r="I67" s="11">
        <f>'[1]1-9#'!C178</f>
        <v>88.61</v>
      </c>
      <c r="J67" s="11">
        <f>'[1]1-9#'!D178</f>
        <v>70.56</v>
      </c>
      <c r="K67" s="6">
        <f>[1]单价测试!H117</f>
        <v>21278</v>
      </c>
      <c r="L67" s="6">
        <f t="shared" si="17"/>
        <v>26721.14</v>
      </c>
      <c r="M67" s="8">
        <f t="shared" si="18"/>
        <v>1885443.58</v>
      </c>
      <c r="N67" s="9">
        <f t="shared" si="19"/>
        <v>1885443</v>
      </c>
    </row>
    <row r="68" spans="1:14" x14ac:dyDescent="0.25">
      <c r="A68" s="5">
        <v>66</v>
      </c>
      <c r="B68" s="5" t="s">
        <v>28</v>
      </c>
      <c r="C68" s="5">
        <v>1</v>
      </c>
      <c r="D68" s="11">
        <v>802</v>
      </c>
      <c r="E68" s="6" t="str">
        <f t="shared" si="16"/>
        <v>5#-1-802</v>
      </c>
      <c r="F68" s="6" t="s">
        <v>16</v>
      </c>
      <c r="G68" s="6" t="s">
        <v>15</v>
      </c>
      <c r="H68" s="10" t="s">
        <v>27</v>
      </c>
      <c r="I68" s="11">
        <f>'[1]1-9#'!C180</f>
        <v>88.61</v>
      </c>
      <c r="J68" s="11">
        <f>'[1]1-9#'!D180</f>
        <v>70.56</v>
      </c>
      <c r="K68" s="6">
        <f>[1]单价测试!H116</f>
        <v>21448</v>
      </c>
      <c r="L68" s="6">
        <f t="shared" si="17"/>
        <v>26934.63</v>
      </c>
      <c r="M68" s="8">
        <f t="shared" si="18"/>
        <v>1900507.28</v>
      </c>
      <c r="N68" s="9">
        <f t="shared" si="19"/>
        <v>1900507</v>
      </c>
    </row>
    <row r="69" spans="1:14" x14ac:dyDescent="0.25">
      <c r="A69" s="5">
        <v>67</v>
      </c>
      <c r="B69" s="5" t="s">
        <v>28</v>
      </c>
      <c r="C69" s="5">
        <v>1</v>
      </c>
      <c r="D69" s="11">
        <v>902</v>
      </c>
      <c r="E69" s="6" t="str">
        <f t="shared" si="16"/>
        <v>5#-1-902</v>
      </c>
      <c r="F69" s="6" t="s">
        <v>16</v>
      </c>
      <c r="G69" s="6" t="s">
        <v>15</v>
      </c>
      <c r="H69" s="10" t="s">
        <v>27</v>
      </c>
      <c r="I69" s="11">
        <f>'[1]1-9#'!C182</f>
        <v>88.61</v>
      </c>
      <c r="J69" s="11">
        <f>'[1]1-9#'!D182</f>
        <v>70.56</v>
      </c>
      <c r="K69" s="6">
        <f>[1]单价测试!H115</f>
        <v>21618</v>
      </c>
      <c r="L69" s="6">
        <f t="shared" si="17"/>
        <v>27148.11</v>
      </c>
      <c r="M69" s="8">
        <f t="shared" si="18"/>
        <v>1915570.98</v>
      </c>
      <c r="N69" s="9">
        <f t="shared" si="19"/>
        <v>1915570</v>
      </c>
    </row>
    <row r="70" spans="1:14" x14ac:dyDescent="0.25">
      <c r="A70" s="5">
        <v>68</v>
      </c>
      <c r="B70" s="5" t="s">
        <v>28</v>
      </c>
      <c r="C70" s="5">
        <v>1</v>
      </c>
      <c r="D70" s="11">
        <v>1002</v>
      </c>
      <c r="E70" s="6" t="str">
        <f t="shared" si="16"/>
        <v>5#-1-1002</v>
      </c>
      <c r="F70" s="6" t="s">
        <v>16</v>
      </c>
      <c r="G70" s="6" t="s">
        <v>15</v>
      </c>
      <c r="H70" s="10" t="s">
        <v>27</v>
      </c>
      <c r="I70" s="11">
        <f>'[1]1-9#'!C184</f>
        <v>88.61</v>
      </c>
      <c r="J70" s="11">
        <f>'[1]1-9#'!D184</f>
        <v>70.56</v>
      </c>
      <c r="K70" s="6">
        <f>[1]单价测试!H114</f>
        <v>21448</v>
      </c>
      <c r="L70" s="6">
        <f t="shared" si="17"/>
        <v>26934.63</v>
      </c>
      <c r="M70" s="8">
        <f t="shared" si="18"/>
        <v>1900507.28</v>
      </c>
      <c r="N70" s="9">
        <f t="shared" si="19"/>
        <v>1900507</v>
      </c>
    </row>
    <row r="71" spans="1:14" x14ac:dyDescent="0.25">
      <c r="A71" s="5">
        <v>69</v>
      </c>
      <c r="B71" s="5" t="s">
        <v>29</v>
      </c>
      <c r="C71" s="5">
        <v>1</v>
      </c>
      <c r="D71" s="11">
        <v>502</v>
      </c>
      <c r="E71" s="6" t="str">
        <f t="shared" ref="E71:E77" si="20">CONCATENATE(B71,"-",C71,"-",D71)</f>
        <v>7#-1-502</v>
      </c>
      <c r="F71" s="6" t="s">
        <v>14</v>
      </c>
      <c r="G71" s="11" t="s">
        <v>15</v>
      </c>
      <c r="H71" s="11" t="s">
        <v>30</v>
      </c>
      <c r="I71" s="11">
        <f>'[1]1-9#'!C220</f>
        <v>119.69</v>
      </c>
      <c r="J71" s="11">
        <f>'[1]1-9#'!D220</f>
        <v>99.67</v>
      </c>
      <c r="K71" s="6">
        <f>[1]单价测试!F165</f>
        <v>20846</v>
      </c>
      <c r="L71" s="6">
        <f t="shared" ref="L71:L77" si="21">ROUND(M71/J71,2)</f>
        <v>25033.19</v>
      </c>
      <c r="M71" s="8">
        <f t="shared" ref="M71:M77" si="22">ROUND(K71*I71,2)</f>
        <v>2495057.7400000002</v>
      </c>
      <c r="N71" s="9">
        <f t="shared" ref="N71:N77" si="23">ROUNDDOWN(M71,0)</f>
        <v>2495057</v>
      </c>
    </row>
    <row r="72" spans="1:14" x14ac:dyDescent="0.25">
      <c r="A72" s="5">
        <v>70</v>
      </c>
      <c r="B72" s="5" t="s">
        <v>29</v>
      </c>
      <c r="C72" s="5">
        <v>1</v>
      </c>
      <c r="D72" s="11">
        <v>602</v>
      </c>
      <c r="E72" s="6" t="str">
        <f t="shared" si="20"/>
        <v>7#-1-602</v>
      </c>
      <c r="F72" s="6" t="s">
        <v>14</v>
      </c>
      <c r="G72" s="11" t="s">
        <v>15</v>
      </c>
      <c r="H72" s="11" t="s">
        <v>30</v>
      </c>
      <c r="I72" s="11">
        <f>'[1]1-9#'!C222</f>
        <v>119.69</v>
      </c>
      <c r="J72" s="11">
        <f>'[1]1-9#'!D222</f>
        <v>99.67</v>
      </c>
      <c r="K72" s="6">
        <f>[1]单价测试!F164</f>
        <v>21016</v>
      </c>
      <c r="L72" s="6">
        <f t="shared" si="21"/>
        <v>25237.33</v>
      </c>
      <c r="M72" s="8">
        <f t="shared" si="22"/>
        <v>2515405.04</v>
      </c>
      <c r="N72" s="9">
        <f t="shared" si="23"/>
        <v>2515405</v>
      </c>
    </row>
    <row r="73" spans="1:14" x14ac:dyDescent="0.25">
      <c r="A73" s="5">
        <v>71</v>
      </c>
      <c r="B73" s="5" t="s">
        <v>29</v>
      </c>
      <c r="C73" s="5">
        <v>1</v>
      </c>
      <c r="D73" s="11">
        <v>702</v>
      </c>
      <c r="E73" s="6" t="str">
        <f t="shared" si="20"/>
        <v>7#-1-702</v>
      </c>
      <c r="F73" s="6" t="s">
        <v>14</v>
      </c>
      <c r="G73" s="11" t="s">
        <v>15</v>
      </c>
      <c r="H73" s="11" t="s">
        <v>30</v>
      </c>
      <c r="I73" s="11">
        <f>'[1]1-9#'!C224</f>
        <v>119.69</v>
      </c>
      <c r="J73" s="11">
        <f>'[1]1-9#'!D224</f>
        <v>99.67</v>
      </c>
      <c r="K73" s="6">
        <f>[1]单价测试!F163</f>
        <v>21186</v>
      </c>
      <c r="L73" s="6">
        <f t="shared" si="21"/>
        <v>25441.48</v>
      </c>
      <c r="M73" s="8">
        <f t="shared" si="22"/>
        <v>2535752.34</v>
      </c>
      <c r="N73" s="9">
        <f t="shared" si="23"/>
        <v>2535752</v>
      </c>
    </row>
    <row r="74" spans="1:14" x14ac:dyDescent="0.25">
      <c r="A74" s="5">
        <v>72</v>
      </c>
      <c r="B74" s="5" t="s">
        <v>29</v>
      </c>
      <c r="C74" s="5">
        <v>1</v>
      </c>
      <c r="D74" s="11">
        <v>802</v>
      </c>
      <c r="E74" s="6" t="str">
        <f t="shared" si="20"/>
        <v>7#-1-802</v>
      </c>
      <c r="F74" s="6" t="s">
        <v>14</v>
      </c>
      <c r="G74" s="11" t="s">
        <v>15</v>
      </c>
      <c r="H74" s="11" t="s">
        <v>30</v>
      </c>
      <c r="I74" s="11">
        <f>'[1]1-9#'!C226</f>
        <v>119.69</v>
      </c>
      <c r="J74" s="11">
        <f>'[1]1-9#'!D226</f>
        <v>99.67</v>
      </c>
      <c r="K74" s="6">
        <f>[1]单价测试!F162</f>
        <v>21356</v>
      </c>
      <c r="L74" s="6">
        <f t="shared" si="21"/>
        <v>25645.63</v>
      </c>
      <c r="M74" s="8">
        <f t="shared" si="22"/>
        <v>2556099.64</v>
      </c>
      <c r="N74" s="9">
        <f t="shared" si="23"/>
        <v>2556099</v>
      </c>
    </row>
    <row r="75" spans="1:14" x14ac:dyDescent="0.25">
      <c r="A75" s="5">
        <v>73</v>
      </c>
      <c r="B75" s="5" t="s">
        <v>29</v>
      </c>
      <c r="C75" s="5">
        <v>1</v>
      </c>
      <c r="D75" s="11">
        <v>902</v>
      </c>
      <c r="E75" s="6" t="str">
        <f t="shared" si="20"/>
        <v>7#-1-902</v>
      </c>
      <c r="F75" s="6" t="s">
        <v>14</v>
      </c>
      <c r="G75" s="11" t="s">
        <v>15</v>
      </c>
      <c r="H75" s="11" t="s">
        <v>30</v>
      </c>
      <c r="I75" s="11">
        <f>'[1]1-9#'!C228</f>
        <v>119.69</v>
      </c>
      <c r="J75" s="11">
        <f>'[1]1-9#'!D228</f>
        <v>99.67</v>
      </c>
      <c r="K75" s="6">
        <f>[1]单价测试!F161</f>
        <v>21526</v>
      </c>
      <c r="L75" s="6">
        <f t="shared" si="21"/>
        <v>25849.77</v>
      </c>
      <c r="M75" s="8">
        <f t="shared" si="22"/>
        <v>2576446.94</v>
      </c>
      <c r="N75" s="9">
        <f t="shared" si="23"/>
        <v>2576446</v>
      </c>
    </row>
    <row r="76" spans="1:14" x14ac:dyDescent="0.25">
      <c r="A76" s="5">
        <v>74</v>
      </c>
      <c r="B76" s="5" t="s">
        <v>29</v>
      </c>
      <c r="C76" s="5">
        <v>1</v>
      </c>
      <c r="D76" s="11">
        <v>1002</v>
      </c>
      <c r="E76" s="6" t="str">
        <f t="shared" si="20"/>
        <v>7#-1-1002</v>
      </c>
      <c r="F76" s="6" t="s">
        <v>14</v>
      </c>
      <c r="G76" s="11" t="s">
        <v>15</v>
      </c>
      <c r="H76" s="11" t="s">
        <v>30</v>
      </c>
      <c r="I76" s="11">
        <f>'[1]1-9#'!C230</f>
        <v>119.69</v>
      </c>
      <c r="J76" s="11">
        <f>'[1]1-9#'!D230</f>
        <v>99.67</v>
      </c>
      <c r="K76" s="6">
        <f>[1]单价测试!F160</f>
        <v>21696</v>
      </c>
      <c r="L76" s="6">
        <f t="shared" si="21"/>
        <v>26053.919999999998</v>
      </c>
      <c r="M76" s="8">
        <f t="shared" si="22"/>
        <v>2596794.2400000002</v>
      </c>
      <c r="N76" s="9">
        <f t="shared" si="23"/>
        <v>2596794</v>
      </c>
    </row>
    <row r="77" spans="1:14" x14ac:dyDescent="0.25">
      <c r="A77" s="5">
        <v>75</v>
      </c>
      <c r="B77" s="5" t="s">
        <v>29</v>
      </c>
      <c r="C77" s="5">
        <v>1</v>
      </c>
      <c r="D77" s="11">
        <v>1102</v>
      </c>
      <c r="E77" s="6" t="str">
        <f t="shared" si="20"/>
        <v>7#-1-1102</v>
      </c>
      <c r="F77" s="6" t="s">
        <v>14</v>
      </c>
      <c r="G77" s="11" t="s">
        <v>15</v>
      </c>
      <c r="H77" s="11" t="s">
        <v>30</v>
      </c>
      <c r="I77" s="11">
        <f>'[1]1-9#'!C232</f>
        <v>119.69</v>
      </c>
      <c r="J77" s="11">
        <f>'[1]1-9#'!D232</f>
        <v>99.67</v>
      </c>
      <c r="K77" s="6">
        <f>[1]单价测试!F159</f>
        <v>21526</v>
      </c>
      <c r="L77" s="6">
        <f t="shared" si="21"/>
        <v>25849.77</v>
      </c>
      <c r="M77" s="8">
        <f t="shared" si="22"/>
        <v>2576446.94</v>
      </c>
      <c r="N77" s="9">
        <f t="shared" si="23"/>
        <v>2576446</v>
      </c>
    </row>
    <row r="78" spans="1:14" x14ac:dyDescent="0.25">
      <c r="A78" s="5">
        <v>76</v>
      </c>
      <c r="B78" s="5" t="s">
        <v>31</v>
      </c>
      <c r="C78" s="5">
        <v>1</v>
      </c>
      <c r="D78" s="11">
        <v>202</v>
      </c>
      <c r="E78" s="6" t="str">
        <f t="shared" ref="E78:E87" si="24">CONCATENATE(B78,"-",C78,"-",D78)</f>
        <v>8#-1-202</v>
      </c>
      <c r="F78" s="6" t="s">
        <v>16</v>
      </c>
      <c r="G78" s="11" t="s">
        <v>15</v>
      </c>
      <c r="H78" s="11" t="s">
        <v>27</v>
      </c>
      <c r="I78" s="11">
        <f>'[1]1-9#'!C238</f>
        <v>88.63</v>
      </c>
      <c r="J78" s="11">
        <f>'[1]1-9#'!D238</f>
        <v>70.760000000000005</v>
      </c>
      <c r="K78" s="6">
        <f>[1]单价测试!H191</f>
        <v>20340</v>
      </c>
      <c r="L78" s="6">
        <f t="shared" ref="L78:L87" si="25">ROUND(M78/J78,2)</f>
        <v>25476.74</v>
      </c>
      <c r="M78" s="8">
        <f t="shared" ref="M78:M87" si="26">ROUND(K78*I78,2)</f>
        <v>1802734.2</v>
      </c>
      <c r="N78" s="9">
        <f t="shared" ref="N78:N87" si="27">ROUNDDOWN(M78,0)</f>
        <v>1802734</v>
      </c>
    </row>
    <row r="79" spans="1:14" x14ac:dyDescent="0.25">
      <c r="A79" s="5">
        <v>77</v>
      </c>
      <c r="B79" s="5" t="s">
        <v>31</v>
      </c>
      <c r="C79" s="5">
        <v>1</v>
      </c>
      <c r="D79" s="11">
        <v>302</v>
      </c>
      <c r="E79" s="6" t="str">
        <f t="shared" si="24"/>
        <v>8#-1-302</v>
      </c>
      <c r="F79" s="6" t="s">
        <v>16</v>
      </c>
      <c r="G79" s="11" t="s">
        <v>15</v>
      </c>
      <c r="H79" s="11" t="s">
        <v>27</v>
      </c>
      <c r="I79" s="11">
        <f>'[1]1-9#'!C240</f>
        <v>88.38</v>
      </c>
      <c r="J79" s="11">
        <f>'[1]1-9#'!D240</f>
        <v>70.56</v>
      </c>
      <c r="K79" s="6">
        <f>[1]单价测试!H190</f>
        <v>20510</v>
      </c>
      <c r="L79" s="6">
        <f t="shared" si="25"/>
        <v>25689.82</v>
      </c>
      <c r="M79" s="8">
        <f t="shared" si="26"/>
        <v>1812673.8</v>
      </c>
      <c r="N79" s="9">
        <f t="shared" si="27"/>
        <v>1812673</v>
      </c>
    </row>
    <row r="80" spans="1:14" x14ac:dyDescent="0.25">
      <c r="A80" s="5">
        <v>78</v>
      </c>
      <c r="B80" s="5" t="s">
        <v>31</v>
      </c>
      <c r="C80" s="5">
        <v>1</v>
      </c>
      <c r="D80" s="11">
        <v>402</v>
      </c>
      <c r="E80" s="6" t="str">
        <f t="shared" si="24"/>
        <v>8#-1-402</v>
      </c>
      <c r="F80" s="6" t="s">
        <v>16</v>
      </c>
      <c r="G80" s="11" t="s">
        <v>15</v>
      </c>
      <c r="H80" s="11" t="s">
        <v>27</v>
      </c>
      <c r="I80" s="11">
        <f>'[1]1-9#'!C242</f>
        <v>88.38</v>
      </c>
      <c r="J80" s="11">
        <f>'[1]1-9#'!D242</f>
        <v>70.56</v>
      </c>
      <c r="K80" s="6">
        <f>[1]单价测试!H189</f>
        <v>20680</v>
      </c>
      <c r="L80" s="6">
        <f t="shared" si="25"/>
        <v>25902.76</v>
      </c>
      <c r="M80" s="8">
        <f t="shared" si="26"/>
        <v>1827698.4</v>
      </c>
      <c r="N80" s="9">
        <f t="shared" si="27"/>
        <v>1827698</v>
      </c>
    </row>
    <row r="81" spans="1:14" x14ac:dyDescent="0.25">
      <c r="A81" s="5">
        <v>79</v>
      </c>
      <c r="B81" s="5" t="s">
        <v>31</v>
      </c>
      <c r="C81" s="5">
        <v>1</v>
      </c>
      <c r="D81" s="11">
        <v>502</v>
      </c>
      <c r="E81" s="6" t="str">
        <f t="shared" si="24"/>
        <v>8#-1-502</v>
      </c>
      <c r="F81" s="6" t="s">
        <v>16</v>
      </c>
      <c r="G81" s="11" t="s">
        <v>15</v>
      </c>
      <c r="H81" s="11" t="s">
        <v>27</v>
      </c>
      <c r="I81" s="11">
        <f>'[1]1-9#'!C244</f>
        <v>88.38</v>
      </c>
      <c r="J81" s="11">
        <f>'[1]1-9#'!D244</f>
        <v>70.56</v>
      </c>
      <c r="K81" s="6">
        <f>[1]单价测试!H188</f>
        <v>20850</v>
      </c>
      <c r="L81" s="6">
        <f t="shared" si="25"/>
        <v>26115.69</v>
      </c>
      <c r="M81" s="8">
        <f t="shared" si="26"/>
        <v>1842723</v>
      </c>
      <c r="N81" s="9">
        <f t="shared" si="27"/>
        <v>1842723</v>
      </c>
    </row>
    <row r="82" spans="1:14" x14ac:dyDescent="0.25">
      <c r="A82" s="5">
        <v>80</v>
      </c>
      <c r="B82" s="5" t="s">
        <v>31</v>
      </c>
      <c r="C82" s="5">
        <v>1</v>
      </c>
      <c r="D82" s="11">
        <v>602</v>
      </c>
      <c r="E82" s="6" t="str">
        <f t="shared" si="24"/>
        <v>8#-1-602</v>
      </c>
      <c r="F82" s="6" t="s">
        <v>16</v>
      </c>
      <c r="G82" s="11" t="s">
        <v>15</v>
      </c>
      <c r="H82" s="11" t="s">
        <v>27</v>
      </c>
      <c r="I82" s="11">
        <f>'[1]1-9#'!C246</f>
        <v>88.38</v>
      </c>
      <c r="J82" s="11">
        <f>'[1]1-9#'!D246</f>
        <v>70.56</v>
      </c>
      <c r="K82" s="6">
        <f>[1]单价测试!H187</f>
        <v>21020</v>
      </c>
      <c r="L82" s="6">
        <f t="shared" si="25"/>
        <v>26328.62</v>
      </c>
      <c r="M82" s="8">
        <f t="shared" si="26"/>
        <v>1857747.6</v>
      </c>
      <c r="N82" s="9">
        <f t="shared" si="27"/>
        <v>1857747</v>
      </c>
    </row>
    <row r="83" spans="1:14" x14ac:dyDescent="0.25">
      <c r="A83" s="5">
        <v>81</v>
      </c>
      <c r="B83" s="5" t="s">
        <v>31</v>
      </c>
      <c r="C83" s="5">
        <v>1</v>
      </c>
      <c r="D83" s="11">
        <v>702</v>
      </c>
      <c r="E83" s="6" t="str">
        <f t="shared" si="24"/>
        <v>8#-1-702</v>
      </c>
      <c r="F83" s="6" t="s">
        <v>16</v>
      </c>
      <c r="G83" s="11" t="s">
        <v>15</v>
      </c>
      <c r="H83" s="11" t="s">
        <v>27</v>
      </c>
      <c r="I83" s="11">
        <f>'[1]1-9#'!C248</f>
        <v>88.38</v>
      </c>
      <c r="J83" s="11">
        <f>'[1]1-9#'!D248</f>
        <v>70.56</v>
      </c>
      <c r="K83" s="6">
        <f>[1]单价测试!H186</f>
        <v>21190</v>
      </c>
      <c r="L83" s="6">
        <f t="shared" si="25"/>
        <v>26541.56</v>
      </c>
      <c r="M83" s="8">
        <f t="shared" si="26"/>
        <v>1872772.2</v>
      </c>
      <c r="N83" s="9">
        <f t="shared" si="27"/>
        <v>1872772</v>
      </c>
    </row>
    <row r="84" spans="1:14" x14ac:dyDescent="0.25">
      <c r="A84" s="5">
        <v>82</v>
      </c>
      <c r="B84" s="5" t="s">
        <v>31</v>
      </c>
      <c r="C84" s="5">
        <v>1</v>
      </c>
      <c r="D84" s="11">
        <v>802</v>
      </c>
      <c r="E84" s="6" t="str">
        <f t="shared" si="24"/>
        <v>8#-1-802</v>
      </c>
      <c r="F84" s="6" t="s">
        <v>16</v>
      </c>
      <c r="G84" s="11" t="s">
        <v>15</v>
      </c>
      <c r="H84" s="11" t="s">
        <v>27</v>
      </c>
      <c r="I84" s="11">
        <f>'[1]1-9#'!C250</f>
        <v>88.38</v>
      </c>
      <c r="J84" s="11">
        <f>'[1]1-9#'!D250</f>
        <v>70.56</v>
      </c>
      <c r="K84" s="6">
        <f>[1]单价测试!H185</f>
        <v>21360</v>
      </c>
      <c r="L84" s="6">
        <f t="shared" si="25"/>
        <v>26754.49</v>
      </c>
      <c r="M84" s="8">
        <f t="shared" si="26"/>
        <v>1887796.8</v>
      </c>
      <c r="N84" s="9">
        <f t="shared" si="27"/>
        <v>1887796</v>
      </c>
    </row>
    <row r="85" spans="1:14" x14ac:dyDescent="0.25">
      <c r="A85" s="5">
        <v>83</v>
      </c>
      <c r="B85" s="5" t="s">
        <v>31</v>
      </c>
      <c r="C85" s="5">
        <v>1</v>
      </c>
      <c r="D85" s="11">
        <v>902</v>
      </c>
      <c r="E85" s="6" t="str">
        <f t="shared" si="24"/>
        <v>8#-1-902</v>
      </c>
      <c r="F85" s="6" t="s">
        <v>16</v>
      </c>
      <c r="G85" s="11" t="s">
        <v>15</v>
      </c>
      <c r="H85" s="11" t="s">
        <v>27</v>
      </c>
      <c r="I85" s="11">
        <f>'[1]1-9#'!C252</f>
        <v>88.38</v>
      </c>
      <c r="J85" s="11">
        <f>'[1]1-9#'!D252</f>
        <v>70.56</v>
      </c>
      <c r="K85" s="6">
        <f>[1]单价测试!H184</f>
        <v>21530</v>
      </c>
      <c r="L85" s="6">
        <f t="shared" si="25"/>
        <v>26967.42</v>
      </c>
      <c r="M85" s="8">
        <f t="shared" si="26"/>
        <v>1902821.4</v>
      </c>
      <c r="N85" s="9">
        <f t="shared" si="27"/>
        <v>1902821</v>
      </c>
    </row>
    <row r="86" spans="1:14" x14ac:dyDescent="0.25">
      <c r="A86" s="5">
        <v>84</v>
      </c>
      <c r="B86" s="5" t="s">
        <v>31</v>
      </c>
      <c r="C86" s="5">
        <v>1</v>
      </c>
      <c r="D86" s="11">
        <v>1002</v>
      </c>
      <c r="E86" s="6" t="str">
        <f t="shared" si="24"/>
        <v>8#-1-1002</v>
      </c>
      <c r="F86" s="6" t="s">
        <v>16</v>
      </c>
      <c r="G86" s="11" t="s">
        <v>15</v>
      </c>
      <c r="H86" s="11" t="s">
        <v>27</v>
      </c>
      <c r="I86" s="11">
        <f>'[1]1-9#'!C254</f>
        <v>88.38</v>
      </c>
      <c r="J86" s="11">
        <f>'[1]1-9#'!D254</f>
        <v>70.56</v>
      </c>
      <c r="K86" s="6">
        <f>[1]单价测试!H183</f>
        <v>21700</v>
      </c>
      <c r="L86" s="6">
        <f t="shared" si="25"/>
        <v>27180.36</v>
      </c>
      <c r="M86" s="8">
        <f t="shared" si="26"/>
        <v>1917846</v>
      </c>
      <c r="N86" s="9">
        <f t="shared" si="27"/>
        <v>1917846</v>
      </c>
    </row>
    <row r="87" spans="1:14" x14ac:dyDescent="0.25">
      <c r="A87" s="5">
        <v>85</v>
      </c>
      <c r="B87" s="5" t="s">
        <v>31</v>
      </c>
      <c r="C87" s="5">
        <v>1</v>
      </c>
      <c r="D87" s="11">
        <v>1102</v>
      </c>
      <c r="E87" s="6" t="str">
        <f t="shared" si="24"/>
        <v>8#-1-1102</v>
      </c>
      <c r="F87" s="6" t="s">
        <v>16</v>
      </c>
      <c r="G87" s="11" t="s">
        <v>15</v>
      </c>
      <c r="H87" s="11" t="s">
        <v>27</v>
      </c>
      <c r="I87" s="11">
        <f>'[1]1-9#'!C256</f>
        <v>88.38</v>
      </c>
      <c r="J87" s="11">
        <f>'[1]1-9#'!D256</f>
        <v>70.56</v>
      </c>
      <c r="K87" s="6">
        <f>[1]单价测试!H182</f>
        <v>21504</v>
      </c>
      <c r="L87" s="6">
        <f t="shared" si="25"/>
        <v>26934.86</v>
      </c>
      <c r="M87" s="8">
        <f t="shared" si="26"/>
        <v>1900523.52</v>
      </c>
      <c r="N87" s="9">
        <f t="shared" si="27"/>
        <v>1900523</v>
      </c>
    </row>
    <row r="88" spans="1:14" x14ac:dyDescent="0.25">
      <c r="A88" s="5">
        <v>86</v>
      </c>
      <c r="B88" s="5" t="s">
        <v>32</v>
      </c>
      <c r="C88" s="5">
        <v>1</v>
      </c>
      <c r="D88" s="11">
        <v>102</v>
      </c>
      <c r="E88" s="6" t="str">
        <f t="shared" ref="E88:E98" si="28">CONCATENATE(B88,"-",C88,"-",D88)</f>
        <v>9#-1-102</v>
      </c>
      <c r="F88" s="6" t="s">
        <v>16</v>
      </c>
      <c r="G88" s="11" t="s">
        <v>15</v>
      </c>
      <c r="H88" s="11" t="s">
        <v>27</v>
      </c>
      <c r="I88" s="11">
        <f>'[1]1-9#'!C260</f>
        <v>88.67</v>
      </c>
      <c r="J88" s="11">
        <f>'[1]1-9#'!D260</f>
        <v>70.510000000000005</v>
      </c>
      <c r="K88" s="6">
        <f>[1]单价测试!O219</f>
        <v>20202</v>
      </c>
      <c r="L88" s="6">
        <f t="shared" ref="L88:L98" si="29">ROUND(M88/J88,2)</f>
        <v>25405.07</v>
      </c>
      <c r="M88" s="8">
        <f t="shared" ref="M88:M98" si="30">ROUND(K88*I88,2)</f>
        <v>1791311.34</v>
      </c>
      <c r="N88" s="9">
        <f t="shared" ref="N88:N98" si="31">ROUNDDOWN(M88,0)</f>
        <v>1791311</v>
      </c>
    </row>
    <row r="89" spans="1:14" x14ac:dyDescent="0.25">
      <c r="A89" s="5">
        <v>87</v>
      </c>
      <c r="B89" s="5" t="s">
        <v>32</v>
      </c>
      <c r="C89" s="5">
        <v>1</v>
      </c>
      <c r="D89" s="11">
        <v>202</v>
      </c>
      <c r="E89" s="6" t="str">
        <f t="shared" si="28"/>
        <v>9#-1-202</v>
      </c>
      <c r="F89" s="6" t="s">
        <v>16</v>
      </c>
      <c r="G89" s="11" t="s">
        <v>15</v>
      </c>
      <c r="H89" s="11" t="s">
        <v>27</v>
      </c>
      <c r="I89" s="11">
        <f>'[1]1-9#'!C262</f>
        <v>88.99</v>
      </c>
      <c r="J89" s="11">
        <f>'[1]1-9#'!D262</f>
        <v>70.760000000000005</v>
      </c>
      <c r="K89" s="6">
        <f>[1]单价测试!O218</f>
        <v>20352</v>
      </c>
      <c r="L89" s="6">
        <f t="shared" si="29"/>
        <v>25595.31</v>
      </c>
      <c r="M89" s="8">
        <f t="shared" si="30"/>
        <v>1811124.48</v>
      </c>
      <c r="N89" s="9">
        <f t="shared" si="31"/>
        <v>1811124</v>
      </c>
    </row>
    <row r="90" spans="1:14" x14ac:dyDescent="0.25">
      <c r="A90" s="5">
        <v>88</v>
      </c>
      <c r="B90" s="5" t="s">
        <v>32</v>
      </c>
      <c r="C90" s="5">
        <v>1</v>
      </c>
      <c r="D90" s="11">
        <v>302</v>
      </c>
      <c r="E90" s="6" t="str">
        <f t="shared" si="28"/>
        <v>9#-1-302</v>
      </c>
      <c r="F90" s="6" t="s">
        <v>16</v>
      </c>
      <c r="G90" s="11" t="s">
        <v>15</v>
      </c>
      <c r="H90" s="11" t="s">
        <v>27</v>
      </c>
      <c r="I90" s="11">
        <f>'[1]1-9#'!C264</f>
        <v>88.74</v>
      </c>
      <c r="J90" s="11">
        <f>'[1]1-9#'!D264</f>
        <v>70.56</v>
      </c>
      <c r="K90" s="6">
        <f>[1]单价测试!O217</f>
        <v>20522</v>
      </c>
      <c r="L90" s="6">
        <f t="shared" si="29"/>
        <v>25809.56</v>
      </c>
      <c r="M90" s="8">
        <f t="shared" si="30"/>
        <v>1821122.28</v>
      </c>
      <c r="N90" s="9">
        <f t="shared" si="31"/>
        <v>1821122</v>
      </c>
    </row>
    <row r="91" spans="1:14" x14ac:dyDescent="0.25">
      <c r="A91" s="5">
        <v>89</v>
      </c>
      <c r="B91" s="5" t="s">
        <v>32</v>
      </c>
      <c r="C91" s="5">
        <v>1</v>
      </c>
      <c r="D91" s="11">
        <v>402</v>
      </c>
      <c r="E91" s="6" t="str">
        <f t="shared" si="28"/>
        <v>9#-1-402</v>
      </c>
      <c r="F91" s="6" t="s">
        <v>16</v>
      </c>
      <c r="G91" s="11" t="s">
        <v>15</v>
      </c>
      <c r="H91" s="11" t="s">
        <v>27</v>
      </c>
      <c r="I91" s="11">
        <f>'[1]1-9#'!C266</f>
        <v>88.74</v>
      </c>
      <c r="J91" s="11">
        <f>'[1]1-9#'!D266</f>
        <v>70.56</v>
      </c>
      <c r="K91" s="6">
        <f>[1]单价测试!O216</f>
        <v>20692</v>
      </c>
      <c r="L91" s="6">
        <f t="shared" si="29"/>
        <v>26023.360000000001</v>
      </c>
      <c r="M91" s="8">
        <f t="shared" si="30"/>
        <v>1836208.08</v>
      </c>
      <c r="N91" s="9">
        <f t="shared" si="31"/>
        <v>1836208</v>
      </c>
    </row>
    <row r="92" spans="1:14" x14ac:dyDescent="0.25">
      <c r="A92" s="5">
        <v>90</v>
      </c>
      <c r="B92" s="5" t="s">
        <v>32</v>
      </c>
      <c r="C92" s="5">
        <v>1</v>
      </c>
      <c r="D92" s="11">
        <v>502</v>
      </c>
      <c r="E92" s="6" t="str">
        <f t="shared" si="28"/>
        <v>9#-1-502</v>
      </c>
      <c r="F92" s="6" t="s">
        <v>16</v>
      </c>
      <c r="G92" s="11" t="s">
        <v>15</v>
      </c>
      <c r="H92" s="11" t="s">
        <v>27</v>
      </c>
      <c r="I92" s="11">
        <f>'[1]1-9#'!C268</f>
        <v>88.74</v>
      </c>
      <c r="J92" s="11">
        <f>'[1]1-9#'!D268</f>
        <v>70.56</v>
      </c>
      <c r="K92" s="6">
        <f>[1]单价测试!O215</f>
        <v>20862</v>
      </c>
      <c r="L92" s="6">
        <f t="shared" si="29"/>
        <v>26237.16</v>
      </c>
      <c r="M92" s="8">
        <f t="shared" si="30"/>
        <v>1851293.88</v>
      </c>
      <c r="N92" s="9">
        <f t="shared" si="31"/>
        <v>1851293</v>
      </c>
    </row>
    <row r="93" spans="1:14" x14ac:dyDescent="0.25">
      <c r="A93" s="5">
        <v>91</v>
      </c>
      <c r="B93" s="5" t="s">
        <v>32</v>
      </c>
      <c r="C93" s="5">
        <v>1</v>
      </c>
      <c r="D93" s="11">
        <v>602</v>
      </c>
      <c r="E93" s="6" t="str">
        <f t="shared" si="28"/>
        <v>9#-1-602</v>
      </c>
      <c r="F93" s="6" t="s">
        <v>16</v>
      </c>
      <c r="G93" s="11" t="s">
        <v>15</v>
      </c>
      <c r="H93" s="11" t="s">
        <v>27</v>
      </c>
      <c r="I93" s="11">
        <f>'[1]1-9#'!C270</f>
        <v>88.74</v>
      </c>
      <c r="J93" s="11">
        <f>'[1]1-9#'!D270</f>
        <v>70.56</v>
      </c>
      <c r="K93" s="6">
        <f>[1]单价测试!O214</f>
        <v>21032</v>
      </c>
      <c r="L93" s="6">
        <f t="shared" si="29"/>
        <v>26450.959999999999</v>
      </c>
      <c r="M93" s="8">
        <f t="shared" si="30"/>
        <v>1866379.68</v>
      </c>
      <c r="N93" s="9">
        <f t="shared" si="31"/>
        <v>1866379</v>
      </c>
    </row>
    <row r="94" spans="1:14" x14ac:dyDescent="0.25">
      <c r="A94" s="5">
        <v>92</v>
      </c>
      <c r="B94" s="5" t="s">
        <v>32</v>
      </c>
      <c r="C94" s="5">
        <v>1</v>
      </c>
      <c r="D94" s="11">
        <v>702</v>
      </c>
      <c r="E94" s="6" t="str">
        <f t="shared" si="28"/>
        <v>9#-1-702</v>
      </c>
      <c r="F94" s="6" t="s">
        <v>16</v>
      </c>
      <c r="G94" s="11" t="s">
        <v>15</v>
      </c>
      <c r="H94" s="11" t="s">
        <v>27</v>
      </c>
      <c r="I94" s="11">
        <f>'[1]1-9#'!C272</f>
        <v>88.74</v>
      </c>
      <c r="J94" s="11">
        <f>'[1]1-9#'!D272</f>
        <v>70.56</v>
      </c>
      <c r="K94" s="6">
        <f>[1]单价测试!O213</f>
        <v>21202</v>
      </c>
      <c r="L94" s="6">
        <f t="shared" si="29"/>
        <v>26664.76</v>
      </c>
      <c r="M94" s="8">
        <f t="shared" si="30"/>
        <v>1881465.48</v>
      </c>
      <c r="N94" s="9">
        <f t="shared" si="31"/>
        <v>1881465</v>
      </c>
    </row>
    <row r="95" spans="1:14" x14ac:dyDescent="0.25">
      <c r="A95" s="5">
        <v>93</v>
      </c>
      <c r="B95" s="5" t="s">
        <v>32</v>
      </c>
      <c r="C95" s="5">
        <v>1</v>
      </c>
      <c r="D95" s="11">
        <v>802</v>
      </c>
      <c r="E95" s="6" t="str">
        <f t="shared" si="28"/>
        <v>9#-1-802</v>
      </c>
      <c r="F95" s="6" t="s">
        <v>16</v>
      </c>
      <c r="G95" s="11" t="s">
        <v>15</v>
      </c>
      <c r="H95" s="11" t="s">
        <v>27</v>
      </c>
      <c r="I95" s="11">
        <f>'[1]1-9#'!C274</f>
        <v>88.74</v>
      </c>
      <c r="J95" s="11">
        <f>'[1]1-9#'!D274</f>
        <v>70.56</v>
      </c>
      <c r="K95" s="6">
        <f>[1]单价测试!O212</f>
        <v>21372</v>
      </c>
      <c r="L95" s="6">
        <f t="shared" si="29"/>
        <v>26878.560000000001</v>
      </c>
      <c r="M95" s="8">
        <f t="shared" si="30"/>
        <v>1896551.28</v>
      </c>
      <c r="N95" s="9">
        <f t="shared" si="31"/>
        <v>1896551</v>
      </c>
    </row>
    <row r="96" spans="1:14" x14ac:dyDescent="0.25">
      <c r="A96" s="5">
        <v>94</v>
      </c>
      <c r="B96" s="5" t="s">
        <v>32</v>
      </c>
      <c r="C96" s="5">
        <v>1</v>
      </c>
      <c r="D96" s="11">
        <v>902</v>
      </c>
      <c r="E96" s="6" t="str">
        <f t="shared" si="28"/>
        <v>9#-1-902</v>
      </c>
      <c r="F96" s="6" t="s">
        <v>16</v>
      </c>
      <c r="G96" s="11" t="s">
        <v>15</v>
      </c>
      <c r="H96" s="11" t="s">
        <v>27</v>
      </c>
      <c r="I96" s="11">
        <f>'[1]1-9#'!C276</f>
        <v>88.74</v>
      </c>
      <c r="J96" s="11">
        <f>'[1]1-9#'!D276</f>
        <v>70.56</v>
      </c>
      <c r="K96" s="6">
        <f>[1]单价测试!O211</f>
        <v>21542</v>
      </c>
      <c r="L96" s="6">
        <f t="shared" si="29"/>
        <v>27092.36</v>
      </c>
      <c r="M96" s="8">
        <f t="shared" si="30"/>
        <v>1911637.08</v>
      </c>
      <c r="N96" s="9">
        <f t="shared" si="31"/>
        <v>1911637</v>
      </c>
    </row>
    <row r="97" spans="1:14" x14ac:dyDescent="0.25">
      <c r="A97" s="5">
        <v>95</v>
      </c>
      <c r="B97" s="5" t="s">
        <v>32</v>
      </c>
      <c r="C97" s="5">
        <v>1</v>
      </c>
      <c r="D97" s="11">
        <v>1002</v>
      </c>
      <c r="E97" s="6" t="str">
        <f t="shared" si="28"/>
        <v>9#-1-1002</v>
      </c>
      <c r="F97" s="6" t="s">
        <v>16</v>
      </c>
      <c r="G97" s="11" t="s">
        <v>15</v>
      </c>
      <c r="H97" s="11" t="s">
        <v>27</v>
      </c>
      <c r="I97" s="11">
        <f>'[1]1-9#'!C278</f>
        <v>88.74</v>
      </c>
      <c r="J97" s="11">
        <f>'[1]1-9#'!D278</f>
        <v>70.56</v>
      </c>
      <c r="K97" s="6">
        <f>[1]单价测试!O210</f>
        <v>21712</v>
      </c>
      <c r="L97" s="6">
        <f t="shared" si="29"/>
        <v>27306.16</v>
      </c>
      <c r="M97" s="8">
        <f t="shared" si="30"/>
        <v>1926722.88</v>
      </c>
      <c r="N97" s="9">
        <f t="shared" si="31"/>
        <v>1926722</v>
      </c>
    </row>
    <row r="98" spans="1:14" x14ac:dyDescent="0.25">
      <c r="A98" s="5">
        <v>96</v>
      </c>
      <c r="B98" s="5" t="s">
        <v>32</v>
      </c>
      <c r="C98" s="5">
        <v>1</v>
      </c>
      <c r="D98" s="11">
        <v>1102</v>
      </c>
      <c r="E98" s="6" t="str">
        <f t="shared" si="28"/>
        <v>9#-1-1102</v>
      </c>
      <c r="F98" s="6" t="s">
        <v>16</v>
      </c>
      <c r="G98" s="11" t="s">
        <v>15</v>
      </c>
      <c r="H98" s="11" t="s">
        <v>27</v>
      </c>
      <c r="I98" s="11">
        <f>'[1]1-9#'!C280</f>
        <v>88.74</v>
      </c>
      <c r="J98" s="11">
        <f>'[1]1-9#'!D280</f>
        <v>70.56</v>
      </c>
      <c r="K98" s="6">
        <f>[1]单价测试!O209</f>
        <v>21542</v>
      </c>
      <c r="L98" s="6">
        <f t="shared" si="29"/>
        <v>27092.36</v>
      </c>
      <c r="M98" s="8">
        <f t="shared" si="30"/>
        <v>1911637.08</v>
      </c>
      <c r="N98" s="9">
        <f t="shared" si="31"/>
        <v>1911637</v>
      </c>
    </row>
    <row r="99" spans="1:14" x14ac:dyDescent="0.25">
      <c r="A99" s="5">
        <v>97</v>
      </c>
      <c r="B99" s="5" t="s">
        <v>32</v>
      </c>
      <c r="C99" s="5">
        <v>5</v>
      </c>
      <c r="D99" s="11">
        <v>1001</v>
      </c>
      <c r="E99" s="6" t="str">
        <f t="shared" ref="E99:E107" si="32">CONCATENATE(B99,"-",C99,"-",D99)</f>
        <v>9#-5-1001</v>
      </c>
      <c r="F99" s="6" t="s">
        <v>16</v>
      </c>
      <c r="G99" s="11" t="s">
        <v>15</v>
      </c>
      <c r="H99" s="11" t="s">
        <v>33</v>
      </c>
      <c r="I99" s="11">
        <f>'[1]1-9#'!W286</f>
        <v>84.12</v>
      </c>
      <c r="J99" s="11">
        <f>'[1]1-9#'!X286</f>
        <v>66.89</v>
      </c>
      <c r="K99" s="6">
        <f>[1]单价测试!H210</f>
        <v>21712</v>
      </c>
      <c r="L99" s="6">
        <f t="shared" ref="L99:L107" si="33">ROUND(M99/J99,2)</f>
        <v>27304.73</v>
      </c>
      <c r="M99" s="8">
        <f t="shared" ref="M99:M107" si="34">ROUND(K99*I99,2)</f>
        <v>1826413.44</v>
      </c>
      <c r="N99" s="9">
        <f t="shared" ref="N99:N107" si="35">ROUNDDOWN(M99,0)</f>
        <v>1826413</v>
      </c>
    </row>
    <row r="100" spans="1:14" x14ac:dyDescent="0.25">
      <c r="A100" s="5">
        <v>98</v>
      </c>
      <c r="B100" s="5" t="s">
        <v>32</v>
      </c>
      <c r="C100" s="5">
        <v>5</v>
      </c>
      <c r="D100" s="11">
        <v>1002</v>
      </c>
      <c r="E100" s="6" t="str">
        <f t="shared" si="32"/>
        <v>9#-5-1002</v>
      </c>
      <c r="F100" s="6" t="s">
        <v>16</v>
      </c>
      <c r="G100" s="11" t="s">
        <v>34</v>
      </c>
      <c r="H100" s="11" t="s">
        <v>35</v>
      </c>
      <c r="I100" s="11">
        <f>'[1]1-9#'!W287</f>
        <v>81.77</v>
      </c>
      <c r="J100" s="11">
        <f>'[1]1-9#'!X287</f>
        <v>65.02</v>
      </c>
      <c r="K100" s="6">
        <f>[1]单价测试!G210</f>
        <v>21512</v>
      </c>
      <c r="L100" s="6">
        <f t="shared" si="33"/>
        <v>27053.77</v>
      </c>
      <c r="M100" s="8">
        <f t="shared" si="34"/>
        <v>1759036.24</v>
      </c>
      <c r="N100" s="9">
        <f t="shared" si="35"/>
        <v>1759036</v>
      </c>
    </row>
    <row r="101" spans="1:14" x14ac:dyDescent="0.25">
      <c r="A101" s="5">
        <v>99</v>
      </c>
      <c r="B101" s="5" t="s">
        <v>32</v>
      </c>
      <c r="C101" s="5">
        <v>5</v>
      </c>
      <c r="D101" s="11">
        <v>1003</v>
      </c>
      <c r="E101" s="6" t="str">
        <f t="shared" si="32"/>
        <v>9#-5-1003</v>
      </c>
      <c r="F101" s="6" t="s">
        <v>16</v>
      </c>
      <c r="G101" s="11" t="s">
        <v>22</v>
      </c>
      <c r="H101" s="11" t="s">
        <v>36</v>
      </c>
      <c r="I101" s="11">
        <f>'[1]1-9#'!W288</f>
        <v>83.3</v>
      </c>
      <c r="J101" s="11">
        <f>'[1]1-9#'!X288</f>
        <v>66.239999999999995</v>
      </c>
      <c r="K101" s="6">
        <f>[1]单价测试!F210</f>
        <v>21512</v>
      </c>
      <c r="L101" s="6">
        <f t="shared" si="33"/>
        <v>27052.38</v>
      </c>
      <c r="M101" s="8">
        <f t="shared" si="34"/>
        <v>1791949.6</v>
      </c>
      <c r="N101" s="9">
        <f t="shared" si="35"/>
        <v>1791949</v>
      </c>
    </row>
    <row r="102" spans="1:14" x14ac:dyDescent="0.25">
      <c r="A102" s="5">
        <v>100</v>
      </c>
      <c r="B102" s="5" t="s">
        <v>32</v>
      </c>
      <c r="C102" s="5">
        <v>5</v>
      </c>
      <c r="D102" s="11">
        <v>1101</v>
      </c>
      <c r="E102" s="6" t="str">
        <f t="shared" si="32"/>
        <v>9#-5-1101</v>
      </c>
      <c r="F102" s="6" t="s">
        <v>16</v>
      </c>
      <c r="G102" s="11" t="s">
        <v>15</v>
      </c>
      <c r="H102" s="11" t="s">
        <v>33</v>
      </c>
      <c r="I102" s="11">
        <f>'[1]1-9#'!W289</f>
        <v>84.12</v>
      </c>
      <c r="J102" s="11">
        <f>'[1]1-9#'!X289</f>
        <v>66.89</v>
      </c>
      <c r="K102" s="6">
        <f>[1]单价测试!H209</f>
        <v>21882</v>
      </c>
      <c r="L102" s="6">
        <f t="shared" si="33"/>
        <v>27518.52</v>
      </c>
      <c r="M102" s="8">
        <f t="shared" si="34"/>
        <v>1840713.84</v>
      </c>
      <c r="N102" s="9">
        <f t="shared" si="35"/>
        <v>1840713</v>
      </c>
    </row>
    <row r="103" spans="1:14" x14ac:dyDescent="0.25">
      <c r="A103" s="5">
        <v>101</v>
      </c>
      <c r="B103" s="5" t="s">
        <v>32</v>
      </c>
      <c r="C103" s="5">
        <v>5</v>
      </c>
      <c r="D103" s="11">
        <v>1102</v>
      </c>
      <c r="E103" s="6" t="str">
        <f t="shared" si="32"/>
        <v>9#-5-1102</v>
      </c>
      <c r="F103" s="6" t="s">
        <v>16</v>
      </c>
      <c r="G103" s="11" t="s">
        <v>34</v>
      </c>
      <c r="H103" s="11" t="s">
        <v>35</v>
      </c>
      <c r="I103" s="11">
        <f>'[1]1-9#'!W290</f>
        <v>81.77</v>
      </c>
      <c r="J103" s="11">
        <f>'[1]1-9#'!X290</f>
        <v>65.02</v>
      </c>
      <c r="K103" s="6">
        <f>[1]单价测试!G209</f>
        <v>21682</v>
      </c>
      <c r="L103" s="6">
        <f t="shared" si="33"/>
        <v>27267.57</v>
      </c>
      <c r="M103" s="8">
        <f t="shared" si="34"/>
        <v>1772937.14</v>
      </c>
      <c r="N103" s="9">
        <f t="shared" si="35"/>
        <v>1772937</v>
      </c>
    </row>
    <row r="104" spans="1:14" x14ac:dyDescent="0.25">
      <c r="A104" s="5">
        <v>102</v>
      </c>
      <c r="B104" s="5" t="s">
        <v>32</v>
      </c>
      <c r="C104" s="5">
        <v>5</v>
      </c>
      <c r="D104" s="11">
        <v>1103</v>
      </c>
      <c r="E104" s="6" t="str">
        <f t="shared" si="32"/>
        <v>9#-5-1103</v>
      </c>
      <c r="F104" s="6" t="s">
        <v>16</v>
      </c>
      <c r="G104" s="11" t="s">
        <v>22</v>
      </c>
      <c r="H104" s="11" t="s">
        <v>36</v>
      </c>
      <c r="I104" s="11">
        <f>'[1]1-9#'!W291</f>
        <v>83.3</v>
      </c>
      <c r="J104" s="11">
        <f>'[1]1-9#'!X291</f>
        <v>66.239999999999995</v>
      </c>
      <c r="K104" s="6">
        <f>[1]单价测试!F209</f>
        <v>21682</v>
      </c>
      <c r="L104" s="6">
        <f t="shared" si="33"/>
        <v>27266.16</v>
      </c>
      <c r="M104" s="8">
        <f t="shared" si="34"/>
        <v>1806110.6</v>
      </c>
      <c r="N104" s="9">
        <f t="shared" si="35"/>
        <v>1806110</v>
      </c>
    </row>
    <row r="105" spans="1:14" x14ac:dyDescent="0.25">
      <c r="A105" s="5">
        <v>103</v>
      </c>
      <c r="B105" s="5" t="s">
        <v>32</v>
      </c>
      <c r="C105" s="5">
        <v>5</v>
      </c>
      <c r="D105" s="11">
        <v>1201</v>
      </c>
      <c r="E105" s="6" t="str">
        <f t="shared" si="32"/>
        <v>9#-5-1201</v>
      </c>
      <c r="F105" s="6" t="s">
        <v>16</v>
      </c>
      <c r="G105" s="11" t="s">
        <v>15</v>
      </c>
      <c r="H105" s="11" t="s">
        <v>33</v>
      </c>
      <c r="I105" s="11">
        <f>'[1]1-9#'!W292</f>
        <v>84.74</v>
      </c>
      <c r="J105" s="11">
        <f>'[1]1-9#'!X292</f>
        <v>67.38</v>
      </c>
      <c r="K105" s="6">
        <f>[1]单价测试!H208</f>
        <v>22050</v>
      </c>
      <c r="L105" s="6">
        <f t="shared" si="33"/>
        <v>27731.03</v>
      </c>
      <c r="M105" s="8">
        <f t="shared" si="34"/>
        <v>1868517</v>
      </c>
      <c r="N105" s="9">
        <f t="shared" si="35"/>
        <v>1868517</v>
      </c>
    </row>
    <row r="106" spans="1:14" x14ac:dyDescent="0.25">
      <c r="A106" s="5">
        <v>104</v>
      </c>
      <c r="B106" s="5" t="s">
        <v>32</v>
      </c>
      <c r="C106" s="5">
        <v>5</v>
      </c>
      <c r="D106" s="11">
        <v>1202</v>
      </c>
      <c r="E106" s="6" t="str">
        <f t="shared" si="32"/>
        <v>9#-5-1202</v>
      </c>
      <c r="F106" s="6" t="s">
        <v>16</v>
      </c>
      <c r="G106" s="11" t="s">
        <v>34</v>
      </c>
      <c r="H106" s="11" t="s">
        <v>35</v>
      </c>
      <c r="I106" s="11">
        <f>'[1]1-9#'!W293</f>
        <v>81.77</v>
      </c>
      <c r="J106" s="11">
        <f>'[1]1-9#'!X293</f>
        <v>65.02</v>
      </c>
      <c r="K106" s="6">
        <f>[1]单价测试!G208</f>
        <v>21852</v>
      </c>
      <c r="L106" s="6">
        <f t="shared" si="33"/>
        <v>27481.360000000001</v>
      </c>
      <c r="M106" s="8">
        <f t="shared" si="34"/>
        <v>1786838.04</v>
      </c>
      <c r="N106" s="9">
        <f t="shared" si="35"/>
        <v>1786838</v>
      </c>
    </row>
    <row r="107" spans="1:14" x14ac:dyDescent="0.25">
      <c r="A107" s="5">
        <v>105</v>
      </c>
      <c r="B107" s="5" t="s">
        <v>32</v>
      </c>
      <c r="C107" s="5">
        <v>5</v>
      </c>
      <c r="D107" s="11">
        <v>1203</v>
      </c>
      <c r="E107" s="6" t="str">
        <f t="shared" si="32"/>
        <v>9#-5-1203</v>
      </c>
      <c r="F107" s="6" t="s">
        <v>16</v>
      </c>
      <c r="G107" s="11" t="s">
        <v>22</v>
      </c>
      <c r="H107" s="11" t="s">
        <v>36</v>
      </c>
      <c r="I107" s="11">
        <f>'[1]1-9#'!W294</f>
        <v>83.79</v>
      </c>
      <c r="J107" s="11">
        <f>'[1]1-9#'!X294</f>
        <v>66.63</v>
      </c>
      <c r="K107" s="6">
        <f>[1]单价测试!F208</f>
        <v>21852</v>
      </c>
      <c r="L107" s="6">
        <f t="shared" si="33"/>
        <v>27479.8</v>
      </c>
      <c r="M107" s="8">
        <f t="shared" si="34"/>
        <v>1830979.08</v>
      </c>
      <c r="N107" s="9">
        <f t="shared" si="35"/>
        <v>1830979</v>
      </c>
    </row>
    <row r="108" spans="1:14" x14ac:dyDescent="0.25">
      <c r="A108" s="5">
        <v>106</v>
      </c>
      <c r="B108" s="5" t="s">
        <v>32</v>
      </c>
      <c r="C108" s="5">
        <v>6</v>
      </c>
      <c r="D108" s="11">
        <v>101</v>
      </c>
      <c r="E108" s="6" t="str">
        <f t="shared" ref="E108:E124" si="36">CONCATENATE(B108,"-",C108,"-",D108)</f>
        <v>9#-6-101</v>
      </c>
      <c r="F108" s="6" t="s">
        <v>14</v>
      </c>
      <c r="G108" s="11" t="s">
        <v>22</v>
      </c>
      <c r="H108" s="11" t="s">
        <v>37</v>
      </c>
      <c r="I108" s="11">
        <f>'[1]1-9#'!AB259</f>
        <v>88.23</v>
      </c>
      <c r="J108" s="11">
        <f>'[1]1-9#'!AC259</f>
        <v>70.16</v>
      </c>
      <c r="K108" s="6">
        <f>[1]单价测试!E219</f>
        <v>20002</v>
      </c>
      <c r="L108" s="6">
        <f t="shared" ref="L108:L124" si="37">ROUND(M108/J108,2)</f>
        <v>25153.599999999999</v>
      </c>
      <c r="M108" s="8">
        <f t="shared" ref="M108:M124" si="38">ROUND(K108*I108,2)</f>
        <v>1764776.46</v>
      </c>
      <c r="N108" s="9">
        <f t="shared" ref="N108:N124" si="39">ROUNDDOWN(M108,0)</f>
        <v>1764776</v>
      </c>
    </row>
    <row r="109" spans="1:14" x14ac:dyDescent="0.25">
      <c r="A109" s="5">
        <v>107</v>
      </c>
      <c r="B109" s="5" t="s">
        <v>32</v>
      </c>
      <c r="C109" s="5">
        <v>6</v>
      </c>
      <c r="D109" s="11">
        <v>102</v>
      </c>
      <c r="E109" s="6" t="str">
        <f t="shared" si="36"/>
        <v>9#-6-102</v>
      </c>
      <c r="F109" s="6" t="s">
        <v>14</v>
      </c>
      <c r="G109" s="11" t="s">
        <v>22</v>
      </c>
      <c r="H109" s="11" t="s">
        <v>37</v>
      </c>
      <c r="I109" s="11">
        <f>'[1]1-9#'!AB260</f>
        <v>88.23</v>
      </c>
      <c r="J109" s="11">
        <f>'[1]1-9#'!AC260</f>
        <v>70.16</v>
      </c>
      <c r="K109" s="6">
        <f>[1]单价测试!D219</f>
        <v>20002</v>
      </c>
      <c r="L109" s="6">
        <f t="shared" si="37"/>
        <v>25153.599999999999</v>
      </c>
      <c r="M109" s="8">
        <f t="shared" si="38"/>
        <v>1764776.46</v>
      </c>
      <c r="N109" s="9">
        <f t="shared" si="39"/>
        <v>1764776</v>
      </c>
    </row>
    <row r="110" spans="1:14" x14ac:dyDescent="0.25">
      <c r="A110" s="5">
        <v>108</v>
      </c>
      <c r="B110" s="5" t="s">
        <v>32</v>
      </c>
      <c r="C110" s="5">
        <v>6</v>
      </c>
      <c r="D110" s="11">
        <v>201</v>
      </c>
      <c r="E110" s="6" t="str">
        <f t="shared" si="36"/>
        <v>9#-6-201</v>
      </c>
      <c r="F110" s="6" t="s">
        <v>14</v>
      </c>
      <c r="G110" s="11" t="s">
        <v>22</v>
      </c>
      <c r="H110" s="11" t="s">
        <v>37</v>
      </c>
      <c r="I110" s="11">
        <f>'[1]1-9#'!AB261</f>
        <v>88.23</v>
      </c>
      <c r="J110" s="11">
        <f>'[1]1-9#'!AC261</f>
        <v>70.16</v>
      </c>
      <c r="K110" s="6">
        <f>[1]单价测试!E218</f>
        <v>20152</v>
      </c>
      <c r="L110" s="6">
        <f t="shared" si="37"/>
        <v>25342.23</v>
      </c>
      <c r="M110" s="8">
        <f t="shared" si="38"/>
        <v>1778010.96</v>
      </c>
      <c r="N110" s="9">
        <f t="shared" si="39"/>
        <v>1778010</v>
      </c>
    </row>
    <row r="111" spans="1:14" x14ac:dyDescent="0.25">
      <c r="A111" s="5">
        <v>109</v>
      </c>
      <c r="B111" s="5" t="s">
        <v>32</v>
      </c>
      <c r="C111" s="5">
        <v>6</v>
      </c>
      <c r="D111" s="11">
        <v>202</v>
      </c>
      <c r="E111" s="6" t="str">
        <f t="shared" si="36"/>
        <v>9#-6-202</v>
      </c>
      <c r="F111" s="6" t="s">
        <v>14</v>
      </c>
      <c r="G111" s="11" t="s">
        <v>22</v>
      </c>
      <c r="H111" s="11" t="s">
        <v>37</v>
      </c>
      <c r="I111" s="11">
        <f>'[1]1-9#'!AB262</f>
        <v>88.23</v>
      </c>
      <c r="J111" s="11">
        <f>'[1]1-9#'!AC262</f>
        <v>70.16</v>
      </c>
      <c r="K111" s="6">
        <f>[1]单价测试!D218</f>
        <v>20152</v>
      </c>
      <c r="L111" s="6">
        <f t="shared" si="37"/>
        <v>25342.23</v>
      </c>
      <c r="M111" s="8">
        <f t="shared" si="38"/>
        <v>1778010.96</v>
      </c>
      <c r="N111" s="9">
        <f t="shared" si="39"/>
        <v>1778010</v>
      </c>
    </row>
    <row r="112" spans="1:14" x14ac:dyDescent="0.25">
      <c r="A112" s="5">
        <v>110</v>
      </c>
      <c r="B112" s="5" t="s">
        <v>32</v>
      </c>
      <c r="C112" s="5">
        <v>6</v>
      </c>
      <c r="D112" s="11">
        <v>301</v>
      </c>
      <c r="E112" s="6" t="str">
        <f t="shared" si="36"/>
        <v>9#-6-301</v>
      </c>
      <c r="F112" s="6" t="s">
        <v>14</v>
      </c>
      <c r="G112" s="11" t="s">
        <v>22</v>
      </c>
      <c r="H112" s="11" t="s">
        <v>37</v>
      </c>
      <c r="I112" s="11">
        <f>'[1]1-9#'!AB263</f>
        <v>87.96</v>
      </c>
      <c r="J112" s="11">
        <f>'[1]1-9#'!AC263</f>
        <v>69.94</v>
      </c>
      <c r="K112" s="6">
        <f>[1]单价测试!E217</f>
        <v>20322</v>
      </c>
      <c r="L112" s="6">
        <f t="shared" si="37"/>
        <v>25557.95</v>
      </c>
      <c r="M112" s="8">
        <f t="shared" si="38"/>
        <v>1787523.12</v>
      </c>
      <c r="N112" s="9">
        <f t="shared" si="39"/>
        <v>1787523</v>
      </c>
    </row>
    <row r="113" spans="1:14" x14ac:dyDescent="0.25">
      <c r="A113" s="5">
        <v>111</v>
      </c>
      <c r="B113" s="5" t="s">
        <v>32</v>
      </c>
      <c r="C113" s="5">
        <v>6</v>
      </c>
      <c r="D113" s="11">
        <v>302</v>
      </c>
      <c r="E113" s="6" t="str">
        <f t="shared" si="36"/>
        <v>9#-6-302</v>
      </c>
      <c r="F113" s="6" t="s">
        <v>14</v>
      </c>
      <c r="G113" s="11" t="s">
        <v>22</v>
      </c>
      <c r="H113" s="11" t="s">
        <v>37</v>
      </c>
      <c r="I113" s="11">
        <f>'[1]1-9#'!AB264</f>
        <v>87.96</v>
      </c>
      <c r="J113" s="11">
        <f>'[1]1-9#'!AC264</f>
        <v>69.94</v>
      </c>
      <c r="K113" s="6">
        <f>[1]单价测试!D217</f>
        <v>20322</v>
      </c>
      <c r="L113" s="6">
        <f t="shared" si="37"/>
        <v>25557.95</v>
      </c>
      <c r="M113" s="8">
        <f t="shared" si="38"/>
        <v>1787523.12</v>
      </c>
      <c r="N113" s="9">
        <f t="shared" si="39"/>
        <v>1787523</v>
      </c>
    </row>
    <row r="114" spans="1:14" x14ac:dyDescent="0.25">
      <c r="A114" s="5">
        <v>112</v>
      </c>
      <c r="B114" s="5" t="s">
        <v>32</v>
      </c>
      <c r="C114" s="5">
        <v>6</v>
      </c>
      <c r="D114" s="11">
        <v>401</v>
      </c>
      <c r="E114" s="6" t="str">
        <f t="shared" si="36"/>
        <v>9#-6-401</v>
      </c>
      <c r="F114" s="6" t="s">
        <v>14</v>
      </c>
      <c r="G114" s="11" t="s">
        <v>22</v>
      </c>
      <c r="H114" s="11" t="s">
        <v>37</v>
      </c>
      <c r="I114" s="11">
        <f>'[1]1-9#'!AB265</f>
        <v>87.96</v>
      </c>
      <c r="J114" s="11">
        <f>'[1]1-9#'!AC265</f>
        <v>69.94</v>
      </c>
      <c r="K114" s="6">
        <f>[1]单价测试!E216</f>
        <v>20492</v>
      </c>
      <c r="L114" s="6">
        <f t="shared" si="37"/>
        <v>25771.75</v>
      </c>
      <c r="M114" s="8">
        <f t="shared" si="38"/>
        <v>1802476.32</v>
      </c>
      <c r="N114" s="9">
        <f t="shared" si="39"/>
        <v>1802476</v>
      </c>
    </row>
    <row r="115" spans="1:14" x14ac:dyDescent="0.25">
      <c r="A115" s="5">
        <v>113</v>
      </c>
      <c r="B115" s="5" t="s">
        <v>32</v>
      </c>
      <c r="C115" s="5">
        <v>6</v>
      </c>
      <c r="D115" s="11">
        <v>402</v>
      </c>
      <c r="E115" s="6" t="str">
        <f t="shared" si="36"/>
        <v>9#-6-402</v>
      </c>
      <c r="F115" s="6" t="s">
        <v>14</v>
      </c>
      <c r="G115" s="11" t="s">
        <v>22</v>
      </c>
      <c r="H115" s="11" t="s">
        <v>37</v>
      </c>
      <c r="I115" s="11">
        <f>'[1]1-9#'!AB266</f>
        <v>87.96</v>
      </c>
      <c r="J115" s="11">
        <f>'[1]1-9#'!AC266</f>
        <v>69.94</v>
      </c>
      <c r="K115" s="6">
        <f>[1]单价测试!D216</f>
        <v>20492</v>
      </c>
      <c r="L115" s="6">
        <f t="shared" si="37"/>
        <v>25771.75</v>
      </c>
      <c r="M115" s="8">
        <f t="shared" si="38"/>
        <v>1802476.32</v>
      </c>
      <c r="N115" s="9">
        <f t="shared" si="39"/>
        <v>1802476</v>
      </c>
    </row>
    <row r="116" spans="1:14" x14ac:dyDescent="0.25">
      <c r="A116" s="5">
        <v>114</v>
      </c>
      <c r="B116" s="5" t="s">
        <v>32</v>
      </c>
      <c r="C116" s="5">
        <v>6</v>
      </c>
      <c r="D116" s="11">
        <v>501</v>
      </c>
      <c r="E116" s="6" t="str">
        <f t="shared" si="36"/>
        <v>9#-6-501</v>
      </c>
      <c r="F116" s="6" t="s">
        <v>14</v>
      </c>
      <c r="G116" s="11" t="s">
        <v>22</v>
      </c>
      <c r="H116" s="11" t="s">
        <v>37</v>
      </c>
      <c r="I116" s="11">
        <f>'[1]1-9#'!AB267</f>
        <v>87.96</v>
      </c>
      <c r="J116" s="11">
        <f>'[1]1-9#'!AC267</f>
        <v>69.94</v>
      </c>
      <c r="K116" s="6">
        <f>[1]单价测试!E215</f>
        <v>20662</v>
      </c>
      <c r="L116" s="6">
        <f t="shared" si="37"/>
        <v>25985.55</v>
      </c>
      <c r="M116" s="8">
        <f t="shared" si="38"/>
        <v>1817429.52</v>
      </c>
      <c r="N116" s="9">
        <f t="shared" si="39"/>
        <v>1817429</v>
      </c>
    </row>
    <row r="117" spans="1:14" x14ac:dyDescent="0.25">
      <c r="A117" s="5">
        <v>115</v>
      </c>
      <c r="B117" s="5" t="s">
        <v>32</v>
      </c>
      <c r="C117" s="5">
        <v>6</v>
      </c>
      <c r="D117" s="11">
        <v>502</v>
      </c>
      <c r="E117" s="6" t="str">
        <f t="shared" si="36"/>
        <v>9#-6-502</v>
      </c>
      <c r="F117" s="6" t="s">
        <v>14</v>
      </c>
      <c r="G117" s="11" t="s">
        <v>22</v>
      </c>
      <c r="H117" s="11" t="s">
        <v>37</v>
      </c>
      <c r="I117" s="11">
        <f>'[1]1-9#'!AB268</f>
        <v>87.96</v>
      </c>
      <c r="J117" s="11">
        <f>'[1]1-9#'!AC268</f>
        <v>69.94</v>
      </c>
      <c r="K117" s="6">
        <f>[1]单价测试!D215</f>
        <v>20662</v>
      </c>
      <c r="L117" s="6">
        <f t="shared" si="37"/>
        <v>25985.55</v>
      </c>
      <c r="M117" s="8">
        <f t="shared" si="38"/>
        <v>1817429.52</v>
      </c>
      <c r="N117" s="9">
        <f t="shared" si="39"/>
        <v>1817429</v>
      </c>
    </row>
    <row r="118" spans="1:14" x14ac:dyDescent="0.25">
      <c r="A118" s="5">
        <v>116</v>
      </c>
      <c r="B118" s="5" t="s">
        <v>32</v>
      </c>
      <c r="C118" s="5">
        <v>6</v>
      </c>
      <c r="D118" s="11">
        <v>601</v>
      </c>
      <c r="E118" s="6" t="str">
        <f t="shared" si="36"/>
        <v>9#-6-601</v>
      </c>
      <c r="F118" s="6" t="s">
        <v>14</v>
      </c>
      <c r="G118" s="11" t="s">
        <v>22</v>
      </c>
      <c r="H118" s="11" t="s">
        <v>37</v>
      </c>
      <c r="I118" s="11">
        <f>'[1]1-9#'!AB269</f>
        <v>87.96</v>
      </c>
      <c r="J118" s="11">
        <f>'[1]1-9#'!AC269</f>
        <v>69.94</v>
      </c>
      <c r="K118" s="6">
        <f>[1]单价测试!E214</f>
        <v>20832</v>
      </c>
      <c r="L118" s="6">
        <f t="shared" si="37"/>
        <v>26199.35</v>
      </c>
      <c r="M118" s="8">
        <f t="shared" si="38"/>
        <v>1832382.72</v>
      </c>
      <c r="N118" s="9">
        <f t="shared" si="39"/>
        <v>1832382</v>
      </c>
    </row>
    <row r="119" spans="1:14" x14ac:dyDescent="0.25">
      <c r="A119" s="5">
        <v>117</v>
      </c>
      <c r="B119" s="5" t="s">
        <v>32</v>
      </c>
      <c r="C119" s="5">
        <v>6</v>
      </c>
      <c r="D119" s="11">
        <v>602</v>
      </c>
      <c r="E119" s="6" t="str">
        <f t="shared" si="36"/>
        <v>9#-6-602</v>
      </c>
      <c r="F119" s="6" t="s">
        <v>14</v>
      </c>
      <c r="G119" s="11" t="s">
        <v>22</v>
      </c>
      <c r="H119" s="11" t="s">
        <v>37</v>
      </c>
      <c r="I119" s="11">
        <f>'[1]1-9#'!AB270</f>
        <v>87.96</v>
      </c>
      <c r="J119" s="11">
        <f>'[1]1-9#'!AC270</f>
        <v>69.94</v>
      </c>
      <c r="K119" s="6">
        <f>[1]单价测试!D214</f>
        <v>20832</v>
      </c>
      <c r="L119" s="6">
        <f t="shared" si="37"/>
        <v>26199.35</v>
      </c>
      <c r="M119" s="8">
        <f t="shared" si="38"/>
        <v>1832382.72</v>
      </c>
      <c r="N119" s="9">
        <f t="shared" si="39"/>
        <v>1832382</v>
      </c>
    </row>
    <row r="120" spans="1:14" x14ac:dyDescent="0.25">
      <c r="A120" s="5">
        <v>118</v>
      </c>
      <c r="B120" s="5" t="s">
        <v>32</v>
      </c>
      <c r="C120" s="5">
        <v>6</v>
      </c>
      <c r="D120" s="11">
        <v>701</v>
      </c>
      <c r="E120" s="6" t="str">
        <f t="shared" si="36"/>
        <v>9#-6-701</v>
      </c>
      <c r="F120" s="6" t="s">
        <v>14</v>
      </c>
      <c r="G120" s="11" t="s">
        <v>22</v>
      </c>
      <c r="H120" s="11" t="s">
        <v>37</v>
      </c>
      <c r="I120" s="11">
        <f>'[1]1-9#'!AB271</f>
        <v>87.96</v>
      </c>
      <c r="J120" s="11">
        <f>'[1]1-9#'!AC271</f>
        <v>69.94</v>
      </c>
      <c r="K120" s="6">
        <f>[1]单价测试!E213</f>
        <v>21002</v>
      </c>
      <c r="L120" s="6">
        <f t="shared" si="37"/>
        <v>26413.15</v>
      </c>
      <c r="M120" s="8">
        <f t="shared" si="38"/>
        <v>1847335.92</v>
      </c>
      <c r="N120" s="9">
        <f t="shared" si="39"/>
        <v>1847335</v>
      </c>
    </row>
    <row r="121" spans="1:14" x14ac:dyDescent="0.25">
      <c r="A121" s="5">
        <v>119</v>
      </c>
      <c r="B121" s="5" t="s">
        <v>32</v>
      </c>
      <c r="C121" s="5">
        <v>6</v>
      </c>
      <c r="D121" s="11">
        <v>801</v>
      </c>
      <c r="E121" s="6" t="str">
        <f t="shared" si="36"/>
        <v>9#-6-801</v>
      </c>
      <c r="F121" s="6" t="s">
        <v>14</v>
      </c>
      <c r="G121" s="11" t="s">
        <v>22</v>
      </c>
      <c r="H121" s="11" t="s">
        <v>37</v>
      </c>
      <c r="I121" s="11">
        <f>'[1]1-9#'!AB273</f>
        <v>87.96</v>
      </c>
      <c r="J121" s="11">
        <f>'[1]1-9#'!AC273</f>
        <v>69.94</v>
      </c>
      <c r="K121" s="6">
        <f>[1]单价测试!E212</f>
        <v>21172</v>
      </c>
      <c r="L121" s="6">
        <f t="shared" si="37"/>
        <v>26626.95</v>
      </c>
      <c r="M121" s="8">
        <f t="shared" si="38"/>
        <v>1862289.12</v>
      </c>
      <c r="N121" s="9">
        <f t="shared" si="39"/>
        <v>1862289</v>
      </c>
    </row>
    <row r="122" spans="1:14" x14ac:dyDescent="0.25">
      <c r="A122" s="5">
        <v>120</v>
      </c>
      <c r="B122" s="5" t="s">
        <v>32</v>
      </c>
      <c r="C122" s="5">
        <v>6</v>
      </c>
      <c r="D122" s="11">
        <v>901</v>
      </c>
      <c r="E122" s="6" t="str">
        <f t="shared" si="36"/>
        <v>9#-6-901</v>
      </c>
      <c r="F122" s="6" t="s">
        <v>14</v>
      </c>
      <c r="G122" s="11" t="s">
        <v>22</v>
      </c>
      <c r="H122" s="11" t="s">
        <v>37</v>
      </c>
      <c r="I122" s="11">
        <f>'[1]1-9#'!AB275</f>
        <v>87.96</v>
      </c>
      <c r="J122" s="11">
        <f>'[1]1-9#'!AC275</f>
        <v>69.94</v>
      </c>
      <c r="K122" s="6">
        <f>[1]单价测试!E211</f>
        <v>21342</v>
      </c>
      <c r="L122" s="6">
        <f t="shared" si="37"/>
        <v>26840.75</v>
      </c>
      <c r="M122" s="8">
        <f t="shared" si="38"/>
        <v>1877242.32</v>
      </c>
      <c r="N122" s="9">
        <f t="shared" si="39"/>
        <v>1877242</v>
      </c>
    </row>
    <row r="123" spans="1:14" x14ac:dyDescent="0.25">
      <c r="A123" s="5">
        <v>121</v>
      </c>
      <c r="B123" s="5" t="s">
        <v>32</v>
      </c>
      <c r="C123" s="5">
        <v>6</v>
      </c>
      <c r="D123" s="11">
        <v>1001</v>
      </c>
      <c r="E123" s="6" t="str">
        <f t="shared" si="36"/>
        <v>9#-6-1001</v>
      </c>
      <c r="F123" s="6" t="s">
        <v>14</v>
      </c>
      <c r="G123" s="11" t="s">
        <v>22</v>
      </c>
      <c r="H123" s="11" t="s">
        <v>37</v>
      </c>
      <c r="I123" s="11">
        <f>'[1]1-9#'!AB277</f>
        <v>87.96</v>
      </c>
      <c r="J123" s="11">
        <f>'[1]1-9#'!AC277</f>
        <v>69.94</v>
      </c>
      <c r="K123" s="6">
        <f>[1]单价测试!E210</f>
        <v>21512</v>
      </c>
      <c r="L123" s="6">
        <f t="shared" si="37"/>
        <v>27054.55</v>
      </c>
      <c r="M123" s="8">
        <f t="shared" si="38"/>
        <v>1892195.52</v>
      </c>
      <c r="N123" s="9">
        <f t="shared" si="39"/>
        <v>1892195</v>
      </c>
    </row>
    <row r="124" spans="1:14" x14ac:dyDescent="0.25">
      <c r="A124" s="5">
        <v>122</v>
      </c>
      <c r="B124" s="5" t="s">
        <v>32</v>
      </c>
      <c r="C124" s="5">
        <v>6</v>
      </c>
      <c r="D124" s="11">
        <v>1101</v>
      </c>
      <c r="E124" s="6" t="str">
        <f t="shared" si="36"/>
        <v>9#-6-1101</v>
      </c>
      <c r="F124" s="6" t="s">
        <v>14</v>
      </c>
      <c r="G124" s="11" t="s">
        <v>22</v>
      </c>
      <c r="H124" s="11" t="s">
        <v>37</v>
      </c>
      <c r="I124" s="11">
        <f>'[1]1-9#'!AB279</f>
        <v>87.96</v>
      </c>
      <c r="J124" s="11">
        <f>'[1]1-9#'!AC279</f>
        <v>69.94</v>
      </c>
      <c r="K124" s="6">
        <f>[1]单价测试!E209</f>
        <v>21342</v>
      </c>
      <c r="L124" s="6">
        <f t="shared" si="37"/>
        <v>26840.75</v>
      </c>
      <c r="M124" s="8">
        <f t="shared" si="38"/>
        <v>1877242.32</v>
      </c>
      <c r="N124" s="9">
        <f t="shared" si="39"/>
        <v>1877242</v>
      </c>
    </row>
    <row r="125" spans="1:14" x14ac:dyDescent="0.25">
      <c r="M125" s="3">
        <f>SUM(M3:M124)</f>
        <v>234420989.43000004</v>
      </c>
      <c r="N125" s="12"/>
    </row>
    <row r="126" spans="1:14" hidden="1" x14ac:dyDescent="0.25"/>
    <row r="127" spans="1:14" hidden="1" x14ac:dyDescent="0.25">
      <c r="B127" s="14"/>
      <c r="C127" s="14"/>
      <c r="D127" s="14"/>
      <c r="E127" s="14"/>
      <c r="F127" s="14"/>
      <c r="G127" s="14"/>
      <c r="H127" s="14"/>
    </row>
    <row r="128" spans="1:14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467" hidden="1" x14ac:dyDescent="0.25"/>
  </sheetData>
  <autoFilter ref="A2:N125" xr:uid="{A5940902-31DE-4A67-8519-DF8B2C5CBDE9}"/>
  <mergeCells count="2">
    <mergeCell ref="A1:N1"/>
    <mergeCell ref="B127:H127"/>
  </mergeCells>
  <phoneticPr fontId="4" type="noConversion"/>
  <conditionalFormatting sqref="O55">
    <cfRule type="cellIs" dxfId="0" priority="1" operator="between">
      <formula>22050</formula>
      <formula>19950</formula>
    </cfRule>
  </conditionalFormatting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第三组家庭房源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fcc13</cp:lastModifiedBy>
  <cp:lastPrinted>2020-12-08T03:08:02Z</cp:lastPrinted>
  <dcterms:created xsi:type="dcterms:W3CDTF">2006-09-14T03:21:00Z</dcterms:created>
  <dcterms:modified xsi:type="dcterms:W3CDTF">2020-12-08T03:26:10Z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