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D:\国风尚城\公告\选房公告\"/>
    </mc:Choice>
  </mc:AlternateContent>
  <xr:revisionPtr revIDLastSave="0" documentId="13_ncr:1_{D3B2DEF6-2D6A-4403-AFDB-66D6EC7772C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第二组家庭配售房源" sheetId="5" r:id="rId1"/>
    <sheet name="Sheet2" sheetId="6" r:id="rId2"/>
  </sheets>
  <externalReferences>
    <externalReference r:id="rId3"/>
  </externalReferences>
  <definedNames>
    <definedName name="_xlnm._FilterDatabase" localSheetId="0" hidden="1">第二组家庭配售房源!$A$2:$N$125</definedName>
  </definedNames>
  <calcPr calcId="181029"/>
</workbook>
</file>

<file path=xl/calcChain.xml><?xml version="1.0" encoding="utf-8"?>
<calcChain xmlns="http://schemas.openxmlformats.org/spreadsheetml/2006/main">
  <c r="K124" i="5" l="1"/>
  <c r="J124" i="5"/>
  <c r="I124" i="5"/>
  <c r="E124" i="5"/>
  <c r="K123" i="5"/>
  <c r="J123" i="5"/>
  <c r="I123" i="5"/>
  <c r="E123" i="5"/>
  <c r="K122" i="5"/>
  <c r="J122" i="5"/>
  <c r="I122" i="5"/>
  <c r="E122" i="5"/>
  <c r="K121" i="5"/>
  <c r="J121" i="5"/>
  <c r="I121" i="5"/>
  <c r="E121" i="5"/>
  <c r="K120" i="5"/>
  <c r="J120" i="5"/>
  <c r="I120" i="5"/>
  <c r="E120" i="5"/>
  <c r="K119" i="5"/>
  <c r="J119" i="5"/>
  <c r="I119" i="5"/>
  <c r="E119" i="5"/>
  <c r="K118" i="5"/>
  <c r="J118" i="5"/>
  <c r="I118" i="5"/>
  <c r="E118" i="5"/>
  <c r="K117" i="5"/>
  <c r="J117" i="5"/>
  <c r="I117" i="5"/>
  <c r="E117" i="5"/>
  <c r="K116" i="5"/>
  <c r="J116" i="5"/>
  <c r="I116" i="5"/>
  <c r="E116" i="5"/>
  <c r="K115" i="5"/>
  <c r="J115" i="5"/>
  <c r="I115" i="5"/>
  <c r="E115" i="5"/>
  <c r="K114" i="5"/>
  <c r="J114" i="5"/>
  <c r="I114" i="5"/>
  <c r="E114" i="5"/>
  <c r="K113" i="5"/>
  <c r="J113" i="5"/>
  <c r="I113" i="5"/>
  <c r="E113" i="5"/>
  <c r="K112" i="5"/>
  <c r="J112" i="5"/>
  <c r="I112" i="5"/>
  <c r="E112" i="5"/>
  <c r="K111" i="5"/>
  <c r="J111" i="5"/>
  <c r="I111" i="5"/>
  <c r="E111" i="5"/>
  <c r="K110" i="5"/>
  <c r="J110" i="5"/>
  <c r="I110" i="5"/>
  <c r="E110" i="5"/>
  <c r="K109" i="5"/>
  <c r="J109" i="5"/>
  <c r="I109" i="5"/>
  <c r="E109" i="5"/>
  <c r="K108" i="5"/>
  <c r="J108" i="5"/>
  <c r="I108" i="5"/>
  <c r="E108" i="5"/>
  <c r="K107" i="5"/>
  <c r="J107" i="5"/>
  <c r="I107" i="5"/>
  <c r="E107" i="5"/>
  <c r="K106" i="5"/>
  <c r="J106" i="5"/>
  <c r="I106" i="5"/>
  <c r="E106" i="5"/>
  <c r="J105" i="5"/>
  <c r="I105" i="5"/>
  <c r="M105" i="5" s="1"/>
  <c r="N105" i="5" s="1"/>
  <c r="E105" i="5"/>
  <c r="K104" i="5"/>
  <c r="J104" i="5"/>
  <c r="I104" i="5"/>
  <c r="E104" i="5"/>
  <c r="K103" i="5"/>
  <c r="J103" i="5"/>
  <c r="I103" i="5"/>
  <c r="E103" i="5"/>
  <c r="K102" i="5"/>
  <c r="J102" i="5"/>
  <c r="I102" i="5"/>
  <c r="E102" i="5"/>
  <c r="K101" i="5"/>
  <c r="J101" i="5"/>
  <c r="I101" i="5"/>
  <c r="E101" i="5"/>
  <c r="K100" i="5"/>
  <c r="J100" i="5"/>
  <c r="I100" i="5"/>
  <c r="E100" i="5"/>
  <c r="K99" i="5"/>
  <c r="J99" i="5"/>
  <c r="I99" i="5"/>
  <c r="E99" i="5"/>
  <c r="K98" i="5"/>
  <c r="J98" i="5"/>
  <c r="I98" i="5"/>
  <c r="E98" i="5"/>
  <c r="K97" i="5"/>
  <c r="J97" i="5"/>
  <c r="I97" i="5"/>
  <c r="E97" i="5"/>
  <c r="K96" i="5"/>
  <c r="J96" i="5"/>
  <c r="I96" i="5"/>
  <c r="E96" i="5"/>
  <c r="K95" i="5"/>
  <c r="J95" i="5"/>
  <c r="I95" i="5"/>
  <c r="E95" i="5"/>
  <c r="K94" i="5"/>
  <c r="J94" i="5"/>
  <c r="I94" i="5"/>
  <c r="E94" i="5"/>
  <c r="K93" i="5"/>
  <c r="J93" i="5"/>
  <c r="I93" i="5"/>
  <c r="E93" i="5"/>
  <c r="K92" i="5"/>
  <c r="J92" i="5"/>
  <c r="I92" i="5"/>
  <c r="E92" i="5"/>
  <c r="K91" i="5"/>
  <c r="J91" i="5"/>
  <c r="I91" i="5"/>
  <c r="E91" i="5"/>
  <c r="K90" i="5"/>
  <c r="J90" i="5"/>
  <c r="I90" i="5"/>
  <c r="E90" i="5"/>
  <c r="K89" i="5"/>
  <c r="J89" i="5"/>
  <c r="I89" i="5"/>
  <c r="E89" i="5"/>
  <c r="K88" i="5"/>
  <c r="J88" i="5"/>
  <c r="I88" i="5"/>
  <c r="E88" i="5"/>
  <c r="J87" i="5"/>
  <c r="I87" i="5"/>
  <c r="M87" i="5" s="1"/>
  <c r="E87" i="5"/>
  <c r="K86" i="5"/>
  <c r="J86" i="5"/>
  <c r="I86" i="5"/>
  <c r="E86" i="5"/>
  <c r="K85" i="5"/>
  <c r="J85" i="5"/>
  <c r="I85" i="5"/>
  <c r="E85" i="5"/>
  <c r="K84" i="5"/>
  <c r="J84" i="5"/>
  <c r="I84" i="5"/>
  <c r="E84" i="5"/>
  <c r="K83" i="5"/>
  <c r="J83" i="5"/>
  <c r="I83" i="5"/>
  <c r="E83" i="5"/>
  <c r="K82" i="5"/>
  <c r="J82" i="5"/>
  <c r="I82" i="5"/>
  <c r="E82" i="5"/>
  <c r="K81" i="5"/>
  <c r="J81" i="5"/>
  <c r="I81" i="5"/>
  <c r="E81" i="5"/>
  <c r="K80" i="5"/>
  <c r="J80" i="5"/>
  <c r="I80" i="5"/>
  <c r="E80" i="5"/>
  <c r="K79" i="5"/>
  <c r="J79" i="5"/>
  <c r="I79" i="5"/>
  <c r="E79" i="5"/>
  <c r="K78" i="5"/>
  <c r="J78" i="5"/>
  <c r="I78" i="5"/>
  <c r="E78" i="5"/>
  <c r="K77" i="5"/>
  <c r="J77" i="5"/>
  <c r="I77" i="5"/>
  <c r="E77" i="5"/>
  <c r="J76" i="5"/>
  <c r="I76" i="5"/>
  <c r="M76" i="5" s="1"/>
  <c r="E76" i="5"/>
  <c r="K75" i="5"/>
  <c r="J75" i="5"/>
  <c r="I75" i="5"/>
  <c r="E75" i="5"/>
  <c r="K74" i="5"/>
  <c r="J74" i="5"/>
  <c r="I74" i="5"/>
  <c r="E74" i="5"/>
  <c r="K73" i="5"/>
  <c r="J73" i="5"/>
  <c r="I73" i="5"/>
  <c r="E73" i="5"/>
  <c r="K72" i="5"/>
  <c r="J72" i="5"/>
  <c r="I72" i="5"/>
  <c r="E72" i="5"/>
  <c r="K71" i="5"/>
  <c r="J71" i="5"/>
  <c r="I71" i="5"/>
  <c r="E71" i="5"/>
  <c r="K70" i="5"/>
  <c r="J70" i="5"/>
  <c r="I70" i="5"/>
  <c r="E70" i="5"/>
  <c r="K69" i="5"/>
  <c r="J69" i="5"/>
  <c r="I69" i="5"/>
  <c r="E69" i="5"/>
  <c r="K68" i="5"/>
  <c r="J68" i="5"/>
  <c r="I68" i="5"/>
  <c r="E68" i="5"/>
  <c r="K67" i="5"/>
  <c r="J67" i="5"/>
  <c r="I67" i="5"/>
  <c r="E67" i="5"/>
  <c r="K66" i="5"/>
  <c r="J66" i="5"/>
  <c r="I66" i="5"/>
  <c r="E66" i="5"/>
  <c r="K65" i="5"/>
  <c r="J65" i="5"/>
  <c r="I65" i="5"/>
  <c r="E65" i="5"/>
  <c r="K64" i="5"/>
  <c r="J64" i="5"/>
  <c r="I64" i="5"/>
  <c r="E64" i="5"/>
  <c r="K63" i="5"/>
  <c r="J63" i="5"/>
  <c r="I63" i="5"/>
  <c r="E63" i="5"/>
  <c r="K62" i="5"/>
  <c r="J62" i="5"/>
  <c r="I62" i="5"/>
  <c r="E62" i="5"/>
  <c r="K61" i="5"/>
  <c r="J61" i="5"/>
  <c r="I61" i="5"/>
  <c r="E61" i="5"/>
  <c r="K60" i="5"/>
  <c r="J60" i="5"/>
  <c r="I60" i="5"/>
  <c r="E60" i="5"/>
  <c r="K59" i="5"/>
  <c r="J59" i="5"/>
  <c r="I59" i="5"/>
  <c r="E59" i="5"/>
  <c r="K58" i="5"/>
  <c r="J58" i="5"/>
  <c r="I58" i="5"/>
  <c r="E58" i="5"/>
  <c r="K57" i="5"/>
  <c r="J57" i="5"/>
  <c r="I57" i="5"/>
  <c r="E57" i="5"/>
  <c r="J56" i="5"/>
  <c r="I56" i="5"/>
  <c r="M56" i="5" s="1"/>
  <c r="E56" i="5"/>
  <c r="K55" i="5"/>
  <c r="J55" i="5"/>
  <c r="I55" i="5"/>
  <c r="E55" i="5"/>
  <c r="K54" i="5"/>
  <c r="J54" i="5"/>
  <c r="I54" i="5"/>
  <c r="E54" i="5"/>
  <c r="K53" i="5"/>
  <c r="J53" i="5"/>
  <c r="I53" i="5"/>
  <c r="E53" i="5"/>
  <c r="K52" i="5"/>
  <c r="J52" i="5"/>
  <c r="I52" i="5"/>
  <c r="E52" i="5"/>
  <c r="K51" i="5"/>
  <c r="J51" i="5"/>
  <c r="I51" i="5"/>
  <c r="E51" i="5"/>
  <c r="K50" i="5"/>
  <c r="J50" i="5"/>
  <c r="I50" i="5"/>
  <c r="M50" i="5" s="1"/>
  <c r="E50" i="5"/>
  <c r="K49" i="5"/>
  <c r="J49" i="5"/>
  <c r="I49" i="5"/>
  <c r="E49" i="5"/>
  <c r="K48" i="5"/>
  <c r="J48" i="5"/>
  <c r="I48" i="5"/>
  <c r="E48" i="5"/>
  <c r="K47" i="5"/>
  <c r="J47" i="5"/>
  <c r="I47" i="5"/>
  <c r="E47" i="5"/>
  <c r="K46" i="5"/>
  <c r="J46" i="5"/>
  <c r="I46" i="5"/>
  <c r="M46" i="5" s="1"/>
  <c r="E46" i="5"/>
  <c r="K45" i="5"/>
  <c r="J45" i="5"/>
  <c r="I45" i="5"/>
  <c r="E45" i="5"/>
  <c r="K44" i="5"/>
  <c r="J44" i="5"/>
  <c r="I44" i="5"/>
  <c r="M44" i="5" s="1"/>
  <c r="E44" i="5"/>
  <c r="K43" i="5"/>
  <c r="J43" i="5"/>
  <c r="I43" i="5"/>
  <c r="E43" i="5"/>
  <c r="K42" i="5"/>
  <c r="J42" i="5"/>
  <c r="I42" i="5"/>
  <c r="E42" i="5"/>
  <c r="K41" i="5"/>
  <c r="J41" i="5"/>
  <c r="I41" i="5"/>
  <c r="E41" i="5"/>
  <c r="K40" i="5"/>
  <c r="J40" i="5"/>
  <c r="I40" i="5"/>
  <c r="M40" i="5" s="1"/>
  <c r="E40" i="5"/>
  <c r="K39" i="5"/>
  <c r="J39" i="5"/>
  <c r="I39" i="5"/>
  <c r="E39" i="5"/>
  <c r="K38" i="5"/>
  <c r="J38" i="5"/>
  <c r="I38" i="5"/>
  <c r="E38" i="5"/>
  <c r="K37" i="5"/>
  <c r="J37" i="5"/>
  <c r="I37" i="5"/>
  <c r="E37" i="5"/>
  <c r="K36" i="5"/>
  <c r="J36" i="5"/>
  <c r="I36" i="5"/>
  <c r="E36" i="5"/>
  <c r="K35" i="5"/>
  <c r="J35" i="5"/>
  <c r="I35" i="5"/>
  <c r="E35" i="5"/>
  <c r="K34" i="5"/>
  <c r="J34" i="5"/>
  <c r="I34" i="5"/>
  <c r="M34" i="5" s="1"/>
  <c r="E34" i="5"/>
  <c r="K33" i="5"/>
  <c r="J33" i="5"/>
  <c r="I33" i="5"/>
  <c r="E33" i="5"/>
  <c r="K32" i="5"/>
  <c r="J32" i="5"/>
  <c r="I32" i="5"/>
  <c r="E32" i="5"/>
  <c r="K31" i="5"/>
  <c r="J31" i="5"/>
  <c r="I31" i="5"/>
  <c r="E31" i="5"/>
  <c r="K30" i="5"/>
  <c r="J30" i="5"/>
  <c r="I30" i="5"/>
  <c r="M30" i="5" s="1"/>
  <c r="E30" i="5"/>
  <c r="K29" i="5"/>
  <c r="J29" i="5"/>
  <c r="I29" i="5"/>
  <c r="E29" i="5"/>
  <c r="K28" i="5"/>
  <c r="J28" i="5"/>
  <c r="I28" i="5"/>
  <c r="M28" i="5" s="1"/>
  <c r="E28" i="5"/>
  <c r="K27" i="5"/>
  <c r="J27" i="5"/>
  <c r="I27" i="5"/>
  <c r="E27" i="5"/>
  <c r="K26" i="5"/>
  <c r="J26" i="5"/>
  <c r="I26" i="5"/>
  <c r="M26" i="5" s="1"/>
  <c r="E26" i="5"/>
  <c r="K25" i="5"/>
  <c r="J25" i="5"/>
  <c r="I25" i="5"/>
  <c r="E25" i="5"/>
  <c r="J24" i="5"/>
  <c r="I24" i="5"/>
  <c r="M24" i="5" s="1"/>
  <c r="E24" i="5"/>
  <c r="K23" i="5"/>
  <c r="J23" i="5"/>
  <c r="I23" i="5"/>
  <c r="E23" i="5"/>
  <c r="J22" i="5"/>
  <c r="I22" i="5"/>
  <c r="M22" i="5" s="1"/>
  <c r="E22" i="5"/>
  <c r="K21" i="5"/>
  <c r="J21" i="5"/>
  <c r="I21" i="5"/>
  <c r="E21" i="5"/>
  <c r="K20" i="5"/>
  <c r="J20" i="5"/>
  <c r="I20" i="5"/>
  <c r="E20" i="5"/>
  <c r="K19" i="5"/>
  <c r="J19" i="5"/>
  <c r="I19" i="5"/>
  <c r="E19" i="5"/>
  <c r="K18" i="5"/>
  <c r="J18" i="5"/>
  <c r="I18" i="5"/>
  <c r="E18" i="5"/>
  <c r="K17" i="5"/>
  <c r="J17" i="5"/>
  <c r="I17" i="5"/>
  <c r="E17" i="5"/>
  <c r="K16" i="5"/>
  <c r="J16" i="5"/>
  <c r="I16" i="5"/>
  <c r="E16" i="5"/>
  <c r="K15" i="5"/>
  <c r="J15" i="5"/>
  <c r="I15" i="5"/>
  <c r="E15" i="5"/>
  <c r="K14" i="5"/>
  <c r="J14" i="5"/>
  <c r="I14" i="5"/>
  <c r="E14" i="5"/>
  <c r="K13" i="5"/>
  <c r="J13" i="5"/>
  <c r="I13" i="5"/>
  <c r="E13" i="5"/>
  <c r="K12" i="5"/>
  <c r="J12" i="5"/>
  <c r="I12" i="5"/>
  <c r="E12" i="5"/>
  <c r="K11" i="5"/>
  <c r="J11" i="5"/>
  <c r="I11" i="5"/>
  <c r="E11" i="5"/>
  <c r="K10" i="5"/>
  <c r="J10" i="5"/>
  <c r="I10" i="5"/>
  <c r="E10" i="5"/>
  <c r="K9" i="5"/>
  <c r="J9" i="5"/>
  <c r="I9" i="5"/>
  <c r="E9" i="5"/>
  <c r="K8" i="5"/>
  <c r="J8" i="5"/>
  <c r="I8" i="5"/>
  <c r="E8" i="5"/>
  <c r="K7" i="5"/>
  <c r="J7" i="5"/>
  <c r="I7" i="5"/>
  <c r="E7" i="5"/>
  <c r="K6" i="5"/>
  <c r="J6" i="5"/>
  <c r="I6" i="5"/>
  <c r="E6" i="5"/>
  <c r="K5" i="5"/>
  <c r="J5" i="5"/>
  <c r="I5" i="5"/>
  <c r="E5" i="5"/>
  <c r="K4" i="5"/>
  <c r="J4" i="5"/>
  <c r="I4" i="5"/>
  <c r="E4" i="5"/>
  <c r="K3" i="5"/>
  <c r="J3" i="5"/>
  <c r="I3" i="5"/>
  <c r="E3" i="5"/>
  <c r="M3" i="5" l="1"/>
  <c r="N3" i="5" s="1"/>
  <c r="M7" i="5"/>
  <c r="L7" i="5" s="1"/>
  <c r="M15" i="5"/>
  <c r="M19" i="5"/>
  <c r="L19" i="5" s="1"/>
  <c r="L26" i="5"/>
  <c r="L30" i="5"/>
  <c r="L34" i="5"/>
  <c r="L46" i="5"/>
  <c r="L50" i="5"/>
  <c r="L56" i="5"/>
  <c r="L3" i="5"/>
  <c r="M120" i="5"/>
  <c r="N120" i="5" s="1"/>
  <c r="M124" i="5"/>
  <c r="N124" i="5" s="1"/>
  <c r="M39" i="5"/>
  <c r="N39" i="5" s="1"/>
  <c r="M81" i="5"/>
  <c r="L81" i="5" s="1"/>
  <c r="M84" i="5"/>
  <c r="N84" i="5" s="1"/>
  <c r="M60" i="5"/>
  <c r="L60" i="5" s="1"/>
  <c r="M8" i="5"/>
  <c r="N8" i="5" s="1"/>
  <c r="M12" i="5"/>
  <c r="L12" i="5" s="1"/>
  <c r="M16" i="5"/>
  <c r="L16" i="5" s="1"/>
  <c r="M18" i="5"/>
  <c r="L18" i="5" s="1"/>
  <c r="M61" i="5"/>
  <c r="N61" i="5" s="1"/>
  <c r="M64" i="5"/>
  <c r="L64" i="5" s="1"/>
  <c r="M67" i="5"/>
  <c r="N67" i="5" s="1"/>
  <c r="M68" i="5"/>
  <c r="L68" i="5" s="1"/>
  <c r="M69" i="5"/>
  <c r="L69" i="5" s="1"/>
  <c r="L76" i="5"/>
  <c r="M104" i="5"/>
  <c r="N104" i="5" s="1"/>
  <c r="M92" i="5"/>
  <c r="N92" i="5" s="1"/>
  <c r="M103" i="5"/>
  <c r="L103" i="5" s="1"/>
  <c r="M51" i="5"/>
  <c r="L51" i="5" s="1"/>
  <c r="M55" i="5"/>
  <c r="N55" i="5" s="1"/>
  <c r="M88" i="5"/>
  <c r="N88" i="5" s="1"/>
  <c r="L15" i="5"/>
  <c r="M52" i="5"/>
  <c r="L52" i="5" s="1"/>
  <c r="M57" i="5"/>
  <c r="L57" i="5" s="1"/>
  <c r="M58" i="5"/>
  <c r="N58" i="5" s="1"/>
  <c r="M80" i="5"/>
  <c r="L80" i="5" s="1"/>
  <c r="M73" i="5"/>
  <c r="L73" i="5" s="1"/>
  <c r="M38" i="5"/>
  <c r="L38" i="5" s="1"/>
  <c r="M42" i="5"/>
  <c r="L42" i="5" s="1"/>
  <c r="M65" i="5"/>
  <c r="N65" i="5" s="1"/>
  <c r="M71" i="5"/>
  <c r="N71" i="5" s="1"/>
  <c r="M72" i="5"/>
  <c r="N72" i="5" s="1"/>
  <c r="M99" i="5"/>
  <c r="N99" i="5" s="1"/>
  <c r="M117" i="5"/>
  <c r="L117" i="5" s="1"/>
  <c r="M118" i="5"/>
  <c r="N118" i="5" s="1"/>
  <c r="M119" i="5"/>
  <c r="N119" i="5" s="1"/>
  <c r="M5" i="5"/>
  <c r="N5" i="5" s="1"/>
  <c r="M23" i="5"/>
  <c r="L23" i="5" s="1"/>
  <c r="M53" i="5"/>
  <c r="L53" i="5" s="1"/>
  <c r="M107" i="5"/>
  <c r="N107" i="5" s="1"/>
  <c r="M109" i="5"/>
  <c r="N109" i="5" s="1"/>
  <c r="M110" i="5"/>
  <c r="L110" i="5" s="1"/>
  <c r="M111" i="5"/>
  <c r="N111" i="5" s="1"/>
  <c r="M114" i="5"/>
  <c r="N114" i="5" s="1"/>
  <c r="M9" i="5"/>
  <c r="N9" i="5" s="1"/>
  <c r="M11" i="5"/>
  <c r="L11" i="5" s="1"/>
  <c r="M17" i="5"/>
  <c r="N17" i="5" s="1"/>
  <c r="M21" i="5"/>
  <c r="N21" i="5" s="1"/>
  <c r="M25" i="5"/>
  <c r="L25" i="5" s="1"/>
  <c r="M27" i="5"/>
  <c r="N27" i="5" s="1"/>
  <c r="M31" i="5"/>
  <c r="N31" i="5" s="1"/>
  <c r="M33" i="5"/>
  <c r="N33" i="5" s="1"/>
  <c r="M37" i="5"/>
  <c r="L37" i="5" s="1"/>
  <c r="M41" i="5"/>
  <c r="L41" i="5" s="1"/>
  <c r="M43" i="5"/>
  <c r="N43" i="5" s="1"/>
  <c r="M45" i="5"/>
  <c r="L45" i="5" s="1"/>
  <c r="M47" i="5"/>
  <c r="N47" i="5" s="1"/>
  <c r="M49" i="5"/>
  <c r="L49" i="5" s="1"/>
  <c r="M79" i="5"/>
  <c r="N79" i="5" s="1"/>
  <c r="M93" i="5"/>
  <c r="N93" i="5" s="1"/>
  <c r="M95" i="5"/>
  <c r="N95" i="5" s="1"/>
  <c r="M86" i="5"/>
  <c r="N86" i="5" s="1"/>
  <c r="M90" i="5"/>
  <c r="N90" i="5" s="1"/>
  <c r="M91" i="5"/>
  <c r="L91" i="5" s="1"/>
  <c r="M96" i="5"/>
  <c r="N96" i="5" s="1"/>
  <c r="M97" i="5"/>
  <c r="N97" i="5" s="1"/>
  <c r="M59" i="5"/>
  <c r="N59" i="5" s="1"/>
  <c r="M106" i="5"/>
  <c r="N106" i="5" s="1"/>
  <c r="M113" i="5"/>
  <c r="N113" i="5" s="1"/>
  <c r="M115" i="5"/>
  <c r="L115" i="5" s="1"/>
  <c r="M116" i="5"/>
  <c r="N116" i="5" s="1"/>
  <c r="N22" i="5"/>
  <c r="L22" i="5"/>
  <c r="M13" i="5"/>
  <c r="N13" i="5" s="1"/>
  <c r="M20" i="5"/>
  <c r="N20" i="5" s="1"/>
  <c r="M54" i="5"/>
  <c r="N54" i="5" s="1"/>
  <c r="M62" i="5"/>
  <c r="L62" i="5" s="1"/>
  <c r="M63" i="5"/>
  <c r="L63" i="5" s="1"/>
  <c r="M77" i="5"/>
  <c r="N77" i="5" s="1"/>
  <c r="M82" i="5"/>
  <c r="N82" i="5" s="1"/>
  <c r="M83" i="5"/>
  <c r="N83" i="5" s="1"/>
  <c r="M85" i="5"/>
  <c r="L85" i="5" s="1"/>
  <c r="M101" i="5"/>
  <c r="L101" i="5" s="1"/>
  <c r="M35" i="5"/>
  <c r="N35" i="5" s="1"/>
  <c r="M75" i="5"/>
  <c r="N75" i="5" s="1"/>
  <c r="M94" i="5"/>
  <c r="N94" i="5" s="1"/>
  <c r="M112" i="5"/>
  <c r="L112" i="5" s="1"/>
  <c r="M66" i="5"/>
  <c r="N66" i="5" s="1"/>
  <c r="M89" i="5"/>
  <c r="N89" i="5" s="1"/>
  <c r="M4" i="5"/>
  <c r="N4" i="5" s="1"/>
  <c r="M6" i="5"/>
  <c r="N6" i="5" s="1"/>
  <c r="M29" i="5"/>
  <c r="N29" i="5" s="1"/>
  <c r="M36" i="5"/>
  <c r="L36" i="5" s="1"/>
  <c r="M48" i="5"/>
  <c r="N48" i="5" s="1"/>
  <c r="M70" i="5"/>
  <c r="L70" i="5" s="1"/>
  <c r="M98" i="5"/>
  <c r="N98" i="5" s="1"/>
  <c r="M100" i="5"/>
  <c r="N100" i="5" s="1"/>
  <c r="M102" i="5"/>
  <c r="N102" i="5" s="1"/>
  <c r="M10" i="5"/>
  <c r="N10" i="5" s="1"/>
  <c r="M32" i="5"/>
  <c r="N32" i="5" s="1"/>
  <c r="M121" i="5"/>
  <c r="N121" i="5" s="1"/>
  <c r="M122" i="5"/>
  <c r="N122" i="5" s="1"/>
  <c r="M123" i="5"/>
  <c r="L123" i="5" s="1"/>
  <c r="M14" i="5"/>
  <c r="L14" i="5" s="1"/>
  <c r="M108" i="5"/>
  <c r="N108" i="5" s="1"/>
  <c r="N76" i="5"/>
  <c r="N46" i="5"/>
  <c r="N34" i="5"/>
  <c r="N30" i="5"/>
  <c r="N24" i="5"/>
  <c r="L24" i="5"/>
  <c r="N28" i="5"/>
  <c r="L28" i="5"/>
  <c r="N40" i="5"/>
  <c r="L40" i="5"/>
  <c r="N44" i="5"/>
  <c r="L44" i="5"/>
  <c r="N7" i="5"/>
  <c r="N15" i="5"/>
  <c r="N19" i="5"/>
  <c r="N26" i="5"/>
  <c r="N50" i="5"/>
  <c r="M74" i="5"/>
  <c r="M78" i="5"/>
  <c r="L87" i="5"/>
  <c r="N87" i="5"/>
  <c r="N56" i="5"/>
  <c r="L67" i="5" l="1"/>
  <c r="N69" i="5"/>
  <c r="L8" i="5"/>
  <c r="L84" i="5"/>
  <c r="L21" i="5"/>
  <c r="L39" i="5"/>
  <c r="N60" i="5"/>
  <c r="L92" i="5"/>
  <c r="L88" i="5"/>
  <c r="N18" i="5"/>
  <c r="N52" i="5"/>
  <c r="N81" i="5"/>
  <c r="N16" i="5"/>
  <c r="N12" i="5"/>
  <c r="L55" i="5"/>
  <c r="L120" i="5"/>
  <c r="N64" i="5"/>
  <c r="L58" i="5"/>
  <c r="L124" i="5"/>
  <c r="N73" i="5"/>
  <c r="L61" i="5"/>
  <c r="L122" i="5"/>
  <c r="N101" i="5"/>
  <c r="N62" i="5"/>
  <c r="N57" i="5"/>
  <c r="N68" i="5"/>
  <c r="N103" i="5"/>
  <c r="L114" i="5"/>
  <c r="N49" i="5"/>
  <c r="L111" i="5"/>
  <c r="L102" i="5"/>
  <c r="L104" i="5"/>
  <c r="N63" i="5"/>
  <c r="N51" i="5"/>
  <c r="L109" i="5"/>
  <c r="N117" i="5"/>
  <c r="N80" i="5"/>
  <c r="L35" i="5"/>
  <c r="L31" i="5"/>
  <c r="L119" i="5"/>
  <c r="L95" i="5"/>
  <c r="L83" i="5"/>
  <c r="N37" i="5"/>
  <c r="N91" i="5"/>
  <c r="N11" i="5"/>
  <c r="L43" i="5"/>
  <c r="L13" i="5"/>
  <c r="L116" i="5"/>
  <c r="L82" i="5"/>
  <c r="L118" i="5"/>
  <c r="N23" i="5"/>
  <c r="N110" i="5"/>
  <c r="L66" i="5"/>
  <c r="L65" i="5"/>
  <c r="N25" i="5"/>
  <c r="L79" i="5"/>
  <c r="L96" i="5"/>
  <c r="L71" i="5"/>
  <c r="L6" i="5"/>
  <c r="L99" i="5"/>
  <c r="L113" i="5"/>
  <c r="N45" i="5"/>
  <c r="L47" i="5"/>
  <c r="L48" i="5"/>
  <c r="N36" i="5"/>
  <c r="L9" i="5"/>
  <c r="N42" i="5"/>
  <c r="L90" i="5"/>
  <c r="N38" i="5"/>
  <c r="N41" i="5"/>
  <c r="L106" i="5"/>
  <c r="L98" i="5"/>
  <c r="L17" i="5"/>
  <c r="L59" i="5"/>
  <c r="L32" i="5"/>
  <c r="L33" i="5"/>
  <c r="L107" i="5"/>
  <c r="L5" i="5"/>
  <c r="N14" i="5"/>
  <c r="N112" i="5"/>
  <c r="L93" i="5"/>
  <c r="N123" i="5"/>
  <c r="L27" i="5"/>
  <c r="N115" i="5"/>
  <c r="L86" i="5"/>
  <c r="L97" i="5"/>
  <c r="L72" i="5"/>
  <c r="N53" i="5"/>
  <c r="L77" i="5"/>
  <c r="L108" i="5"/>
  <c r="N70" i="5"/>
  <c r="L54" i="5"/>
  <c r="L121" i="5"/>
  <c r="L75" i="5"/>
  <c r="L29" i="5"/>
  <c r="L100" i="5"/>
  <c r="L4" i="5"/>
  <c r="N85" i="5"/>
  <c r="L20" i="5"/>
  <c r="L94" i="5"/>
  <c r="L89" i="5"/>
  <c r="L10" i="5"/>
  <c r="N74" i="5"/>
  <c r="L74" i="5"/>
  <c r="N78" i="5"/>
  <c r="L78" i="5"/>
  <c r="M125" i="5"/>
</calcChain>
</file>

<file path=xl/sharedStrings.xml><?xml version="1.0" encoding="utf-8"?>
<sst xmlns="http://schemas.openxmlformats.org/spreadsheetml/2006/main" count="503" uniqueCount="39">
  <si>
    <t>序号</t>
  </si>
  <si>
    <t>楼号</t>
  </si>
  <si>
    <t>单元</t>
  </si>
  <si>
    <t>房号</t>
  </si>
  <si>
    <t>合并房号</t>
  </si>
  <si>
    <t>居室</t>
  </si>
  <si>
    <t>朝向</t>
  </si>
  <si>
    <t>户型编号</t>
  </si>
  <si>
    <t>预测建筑面积</t>
  </si>
  <si>
    <t>预测套内面积</t>
  </si>
  <si>
    <t>建面单价</t>
  </si>
  <si>
    <t>套内单价</t>
  </si>
  <si>
    <t>总价</t>
  </si>
  <si>
    <t>2#</t>
  </si>
  <si>
    <t>三居</t>
  </si>
  <si>
    <t>南北</t>
  </si>
  <si>
    <t>二居</t>
  </si>
  <si>
    <t>D</t>
  </si>
  <si>
    <t>B</t>
  </si>
  <si>
    <t>南</t>
  </si>
  <si>
    <t>C</t>
  </si>
  <si>
    <t>3#</t>
  </si>
  <si>
    <t>东西</t>
  </si>
  <si>
    <t>K</t>
  </si>
  <si>
    <t>西</t>
  </si>
  <si>
    <t>L</t>
  </si>
  <si>
    <t>4#</t>
  </si>
  <si>
    <t>A</t>
  </si>
  <si>
    <t>5#</t>
  </si>
  <si>
    <t>7#</t>
  </si>
  <si>
    <t>H</t>
  </si>
  <si>
    <t>8#</t>
  </si>
  <si>
    <t>9#</t>
  </si>
  <si>
    <t>F</t>
  </si>
  <si>
    <t>西南</t>
  </si>
  <si>
    <t>G</t>
  </si>
  <si>
    <t>D1</t>
  </si>
  <si>
    <t>I</t>
  </si>
  <si>
    <t>第二组家庭配售房源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</si>
</sst>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5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>
      <alignment vertical="center"/>
    </xf>
    <xf numFmtId="0" fontId="1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fx\Desktop\&#22269;&#39118;&#23578;&#22478;&#20215;&#26684;&#34920;&#19982;&#24314;&#22996;&#31995;&#32479;&#19968;&#332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9#"/>
      <sheetName val="10-19#"/>
      <sheetName val="建筑面积"/>
      <sheetName val="套内面积"/>
      <sheetName val="楼层差"/>
      <sheetName val="同层位置差"/>
      <sheetName val="特殊户型差"/>
      <sheetName val="不利因素"/>
      <sheetName val="超低能耗"/>
      <sheetName val="差价汇总"/>
      <sheetName val="单价测试"/>
      <sheetName val="总价汇总"/>
      <sheetName val="价差体系"/>
      <sheetName val="汇总表"/>
      <sheetName val="报价单"/>
      <sheetName val="报建委"/>
      <sheetName val="报住保办"/>
    </sheetNames>
    <sheetDataSet>
      <sheetData sheetId="0" refreshError="1">
        <row r="3">
          <cell r="C3">
            <v>114.1</v>
          </cell>
        </row>
        <row r="51">
          <cell r="C51">
            <v>89.06</v>
          </cell>
          <cell r="D51">
            <v>68.39</v>
          </cell>
        </row>
        <row r="53">
          <cell r="C53">
            <v>119.24</v>
          </cell>
          <cell r="D53">
            <v>91.56</v>
          </cell>
        </row>
        <row r="55">
          <cell r="C55">
            <v>88.58</v>
          </cell>
          <cell r="D55">
            <v>68.02</v>
          </cell>
        </row>
        <row r="57">
          <cell r="C57">
            <v>88.82</v>
          </cell>
          <cell r="D57">
            <v>68.2</v>
          </cell>
        </row>
        <row r="59">
          <cell r="C59">
            <v>119.24</v>
          </cell>
          <cell r="D59">
            <v>91.56</v>
          </cell>
        </row>
        <row r="61">
          <cell r="C61">
            <v>88.58</v>
          </cell>
          <cell r="D61">
            <v>68.02</v>
          </cell>
        </row>
        <row r="63">
          <cell r="C63">
            <v>88.82</v>
          </cell>
          <cell r="D63">
            <v>68.2</v>
          </cell>
        </row>
        <row r="65">
          <cell r="C65">
            <v>119.24</v>
          </cell>
          <cell r="D65">
            <v>91.56</v>
          </cell>
        </row>
        <row r="67">
          <cell r="C67">
            <v>88.58</v>
          </cell>
          <cell r="D67">
            <v>68.02</v>
          </cell>
        </row>
        <row r="69">
          <cell r="C69">
            <v>88.82</v>
          </cell>
          <cell r="D69">
            <v>68.2</v>
          </cell>
        </row>
        <row r="71">
          <cell r="C71">
            <v>119.24</v>
          </cell>
          <cell r="D71">
            <v>91.56</v>
          </cell>
        </row>
        <row r="73">
          <cell r="C73">
            <v>88.58</v>
          </cell>
          <cell r="D73">
            <v>68.02</v>
          </cell>
        </row>
        <row r="75">
          <cell r="C75">
            <v>88.82</v>
          </cell>
          <cell r="D75">
            <v>68.2</v>
          </cell>
        </row>
        <row r="77">
          <cell r="C77">
            <v>119.24</v>
          </cell>
          <cell r="D77">
            <v>91.56</v>
          </cell>
        </row>
        <row r="79">
          <cell r="C79">
            <v>88.58</v>
          </cell>
          <cell r="D79">
            <v>68.02</v>
          </cell>
        </row>
        <row r="81">
          <cell r="C81">
            <v>88.82</v>
          </cell>
          <cell r="D81">
            <v>68.2</v>
          </cell>
        </row>
        <row r="83">
          <cell r="C83">
            <v>119.24</v>
          </cell>
          <cell r="D83">
            <v>91.56</v>
          </cell>
        </row>
        <row r="85">
          <cell r="C85">
            <v>88.58</v>
          </cell>
          <cell r="D85">
            <v>68.02</v>
          </cell>
        </row>
        <row r="87">
          <cell r="C87">
            <v>88.82</v>
          </cell>
          <cell r="D87">
            <v>68.2</v>
          </cell>
        </row>
        <row r="89">
          <cell r="C89">
            <v>119.24</v>
          </cell>
          <cell r="D89">
            <v>91.56</v>
          </cell>
        </row>
        <row r="91">
          <cell r="C91">
            <v>88.58</v>
          </cell>
          <cell r="D91">
            <v>68.02</v>
          </cell>
        </row>
        <row r="96">
          <cell r="C96">
            <v>88.93</v>
          </cell>
          <cell r="D96">
            <v>65.849999999999994</v>
          </cell>
        </row>
        <row r="98">
          <cell r="C98">
            <v>78.52</v>
          </cell>
          <cell r="D98">
            <v>58.14</v>
          </cell>
        </row>
        <row r="99">
          <cell r="C99">
            <v>88.93</v>
          </cell>
          <cell r="D99">
            <v>65.849999999999994</v>
          </cell>
        </row>
        <row r="102">
          <cell r="C102">
            <v>88.62</v>
          </cell>
          <cell r="D102">
            <v>65.62</v>
          </cell>
        </row>
        <row r="104">
          <cell r="C104">
            <v>78.319999999999993</v>
          </cell>
          <cell r="D104">
            <v>57.99</v>
          </cell>
        </row>
        <row r="105">
          <cell r="C105">
            <v>88.62</v>
          </cell>
          <cell r="D105">
            <v>65.62</v>
          </cell>
        </row>
        <row r="108">
          <cell r="C108">
            <v>88.62</v>
          </cell>
          <cell r="D108">
            <v>65.62</v>
          </cell>
        </row>
        <row r="110">
          <cell r="C110">
            <v>78.319999999999993</v>
          </cell>
          <cell r="D110">
            <v>57.99</v>
          </cell>
        </row>
        <row r="111">
          <cell r="C111">
            <v>88.62</v>
          </cell>
          <cell r="D111">
            <v>65.62</v>
          </cell>
        </row>
        <row r="114">
          <cell r="C114">
            <v>88.62</v>
          </cell>
          <cell r="D114">
            <v>65.62</v>
          </cell>
        </row>
        <row r="116">
          <cell r="C116">
            <v>78.319999999999993</v>
          </cell>
          <cell r="D116">
            <v>57.99</v>
          </cell>
        </row>
        <row r="117">
          <cell r="C117">
            <v>88.62</v>
          </cell>
          <cell r="D117">
            <v>65.62</v>
          </cell>
        </row>
        <row r="120">
          <cell r="C120">
            <v>88.62</v>
          </cell>
          <cell r="D120">
            <v>65.62</v>
          </cell>
        </row>
        <row r="122">
          <cell r="C122">
            <v>78.319999999999993</v>
          </cell>
          <cell r="D122">
            <v>57.99</v>
          </cell>
        </row>
        <row r="123">
          <cell r="C123">
            <v>88.62</v>
          </cell>
          <cell r="D123">
            <v>65.62</v>
          </cell>
        </row>
        <row r="126">
          <cell r="C126">
            <v>88.62</v>
          </cell>
          <cell r="D126">
            <v>65.62</v>
          </cell>
        </row>
        <row r="128">
          <cell r="C128">
            <v>78.319999999999993</v>
          </cell>
          <cell r="D128">
            <v>57.99</v>
          </cell>
        </row>
        <row r="129">
          <cell r="C129">
            <v>88.62</v>
          </cell>
          <cell r="D129">
            <v>65.62</v>
          </cell>
        </row>
        <row r="132">
          <cell r="C132">
            <v>88.62</v>
          </cell>
          <cell r="D132">
            <v>65.62</v>
          </cell>
        </row>
        <row r="134">
          <cell r="C134">
            <v>78.319999999999993</v>
          </cell>
          <cell r="D134">
            <v>57.99</v>
          </cell>
        </row>
        <row r="135">
          <cell r="C135">
            <v>88.62</v>
          </cell>
          <cell r="D135">
            <v>65.62</v>
          </cell>
        </row>
        <row r="138">
          <cell r="C138">
            <v>88.62</v>
          </cell>
          <cell r="D138">
            <v>65.62</v>
          </cell>
        </row>
        <row r="141">
          <cell r="C141">
            <v>89.98</v>
          </cell>
          <cell r="D141">
            <v>71.349999999999994</v>
          </cell>
        </row>
        <row r="142">
          <cell r="R142">
            <v>89.24</v>
          </cell>
          <cell r="S142">
            <v>70.760000000000005</v>
          </cell>
        </row>
        <row r="143">
          <cell r="C143">
            <v>89.98</v>
          </cell>
          <cell r="D143">
            <v>71.349999999999994</v>
          </cell>
        </row>
        <row r="144">
          <cell r="R144">
            <v>89.98</v>
          </cell>
          <cell r="S144">
            <v>71.349999999999994</v>
          </cell>
        </row>
        <row r="145">
          <cell r="C145">
            <v>89.64</v>
          </cell>
          <cell r="D145">
            <v>71.08</v>
          </cell>
        </row>
        <row r="146">
          <cell r="R146">
            <v>89.64</v>
          </cell>
          <cell r="S146">
            <v>71.08</v>
          </cell>
        </row>
        <row r="147">
          <cell r="C147">
            <v>89.64</v>
          </cell>
          <cell r="D147">
            <v>71.08</v>
          </cell>
        </row>
        <row r="149">
          <cell r="C149">
            <v>89.64</v>
          </cell>
          <cell r="D149">
            <v>71.08</v>
          </cell>
        </row>
        <row r="151">
          <cell r="C151">
            <v>89.64</v>
          </cell>
          <cell r="D151">
            <v>71.08</v>
          </cell>
        </row>
        <row r="153">
          <cell r="C153">
            <v>89.64</v>
          </cell>
          <cell r="D153">
            <v>71.08</v>
          </cell>
        </row>
        <row r="155">
          <cell r="C155">
            <v>89.64</v>
          </cell>
          <cell r="D155">
            <v>71.08</v>
          </cell>
        </row>
        <row r="157">
          <cell r="C157">
            <v>89.64</v>
          </cell>
          <cell r="D157">
            <v>71.08</v>
          </cell>
        </row>
        <row r="159">
          <cell r="C159">
            <v>89.64</v>
          </cell>
          <cell r="D159">
            <v>71.08</v>
          </cell>
        </row>
        <row r="161">
          <cell r="C161">
            <v>89.64</v>
          </cell>
          <cell r="D161">
            <v>71.08</v>
          </cell>
        </row>
        <row r="165">
          <cell r="H165">
            <v>88.86</v>
          </cell>
          <cell r="I165">
            <v>70.760000000000005</v>
          </cell>
        </row>
        <row r="167">
          <cell r="H167">
            <v>88.86</v>
          </cell>
          <cell r="I167">
            <v>70.760000000000005</v>
          </cell>
        </row>
        <row r="169">
          <cell r="H169">
            <v>88.61</v>
          </cell>
          <cell r="I169">
            <v>70.56</v>
          </cell>
        </row>
        <row r="171">
          <cell r="H171">
            <v>88.61</v>
          </cell>
          <cell r="I171">
            <v>70.56</v>
          </cell>
        </row>
        <row r="173">
          <cell r="H173">
            <v>88.61</v>
          </cell>
          <cell r="I173">
            <v>70.56</v>
          </cell>
        </row>
        <row r="175">
          <cell r="H175">
            <v>88.61</v>
          </cell>
          <cell r="I175">
            <v>70.56</v>
          </cell>
        </row>
        <row r="177">
          <cell r="H177">
            <v>88.61</v>
          </cell>
          <cell r="I177">
            <v>70.56</v>
          </cell>
        </row>
        <row r="179">
          <cell r="H179">
            <v>88.61</v>
          </cell>
          <cell r="I179">
            <v>70.56</v>
          </cell>
        </row>
        <row r="181">
          <cell r="H181">
            <v>88.61</v>
          </cell>
          <cell r="I181">
            <v>70.56</v>
          </cell>
        </row>
        <row r="183">
          <cell r="H183">
            <v>88.61</v>
          </cell>
          <cell r="I183">
            <v>70.56</v>
          </cell>
        </row>
        <row r="219">
          <cell r="C219">
            <v>119.46</v>
          </cell>
          <cell r="D219">
            <v>99.48</v>
          </cell>
        </row>
        <row r="221">
          <cell r="C221">
            <v>119.46</v>
          </cell>
          <cell r="D221">
            <v>99.48</v>
          </cell>
        </row>
        <row r="223">
          <cell r="C223">
            <v>119.46</v>
          </cell>
          <cell r="D223">
            <v>99.48</v>
          </cell>
        </row>
        <row r="225">
          <cell r="C225">
            <v>119.46</v>
          </cell>
          <cell r="D225">
            <v>99.48</v>
          </cell>
        </row>
        <row r="227">
          <cell r="C227">
            <v>119.46</v>
          </cell>
          <cell r="D227">
            <v>99.48</v>
          </cell>
        </row>
        <row r="229">
          <cell r="C229">
            <v>119.46</v>
          </cell>
          <cell r="D229">
            <v>99.48</v>
          </cell>
        </row>
        <row r="231">
          <cell r="C231">
            <v>119.46</v>
          </cell>
          <cell r="D231">
            <v>99.48</v>
          </cell>
        </row>
        <row r="235">
          <cell r="C235">
            <v>89.42</v>
          </cell>
          <cell r="D235">
            <v>71.39</v>
          </cell>
        </row>
        <row r="237">
          <cell r="C237">
            <v>89.42</v>
          </cell>
          <cell r="D237">
            <v>71.39</v>
          </cell>
        </row>
        <row r="239">
          <cell r="C239">
            <v>89.04</v>
          </cell>
          <cell r="D239">
            <v>71.08</v>
          </cell>
        </row>
        <row r="241">
          <cell r="C241">
            <v>89.04</v>
          </cell>
          <cell r="D241">
            <v>71.08</v>
          </cell>
        </row>
        <row r="243">
          <cell r="C243">
            <v>89.04</v>
          </cell>
          <cell r="D243">
            <v>71.08</v>
          </cell>
        </row>
        <row r="245">
          <cell r="C245">
            <v>89.04</v>
          </cell>
          <cell r="D245">
            <v>71.08</v>
          </cell>
        </row>
        <row r="247">
          <cell r="C247">
            <v>89.04</v>
          </cell>
          <cell r="D247">
            <v>71.08</v>
          </cell>
        </row>
        <row r="249">
          <cell r="C249">
            <v>89.04</v>
          </cell>
          <cell r="D249">
            <v>71.08</v>
          </cell>
        </row>
        <row r="251">
          <cell r="C251">
            <v>89.04</v>
          </cell>
          <cell r="D251">
            <v>71.08</v>
          </cell>
        </row>
        <row r="253">
          <cell r="C253">
            <v>89.04</v>
          </cell>
          <cell r="D253">
            <v>71.08</v>
          </cell>
        </row>
        <row r="255">
          <cell r="C255">
            <v>89.04</v>
          </cell>
          <cell r="D255">
            <v>71.08</v>
          </cell>
        </row>
        <row r="259">
          <cell r="C259">
            <v>89.78</v>
          </cell>
          <cell r="D259">
            <v>71.39</v>
          </cell>
          <cell r="AG259">
            <v>88.23</v>
          </cell>
          <cell r="AH259">
            <v>70.16</v>
          </cell>
        </row>
        <row r="260">
          <cell r="AG260">
            <v>88.81</v>
          </cell>
          <cell r="AH260">
            <v>70.62</v>
          </cell>
        </row>
        <row r="261">
          <cell r="C261">
            <v>89.78</v>
          </cell>
          <cell r="D261">
            <v>71.39</v>
          </cell>
          <cell r="AG261">
            <v>88.23</v>
          </cell>
          <cell r="AH261">
            <v>70.16</v>
          </cell>
        </row>
        <row r="263">
          <cell r="C263">
            <v>89.39</v>
          </cell>
          <cell r="D263">
            <v>71.08</v>
          </cell>
          <cell r="AG263">
            <v>87.96</v>
          </cell>
          <cell r="AH263">
            <v>69.94</v>
          </cell>
        </row>
        <row r="265">
          <cell r="C265">
            <v>89.39</v>
          </cell>
          <cell r="D265">
            <v>71.08</v>
          </cell>
          <cell r="AG265">
            <v>87.96</v>
          </cell>
          <cell r="AH265">
            <v>69.94</v>
          </cell>
        </row>
        <row r="267">
          <cell r="C267">
            <v>89.39</v>
          </cell>
          <cell r="D267">
            <v>71.08</v>
          </cell>
          <cell r="AG267">
            <v>87.96</v>
          </cell>
          <cell r="AH267">
            <v>69.94</v>
          </cell>
        </row>
        <row r="269">
          <cell r="C269">
            <v>89.39</v>
          </cell>
          <cell r="D269">
            <v>71.08</v>
          </cell>
          <cell r="AG269">
            <v>87.96</v>
          </cell>
          <cell r="AH269">
            <v>69.94</v>
          </cell>
        </row>
        <row r="271">
          <cell r="C271">
            <v>89.39</v>
          </cell>
          <cell r="D271">
            <v>71.08</v>
          </cell>
          <cell r="AG271">
            <v>87.96</v>
          </cell>
          <cell r="AH271">
            <v>69.94</v>
          </cell>
        </row>
        <row r="272">
          <cell r="AB272">
            <v>87.96</v>
          </cell>
          <cell r="AC272">
            <v>69.94</v>
          </cell>
        </row>
        <row r="273">
          <cell r="C273">
            <v>89.39</v>
          </cell>
          <cell r="D273">
            <v>71.08</v>
          </cell>
          <cell r="AG273">
            <v>87.96</v>
          </cell>
          <cell r="AH273">
            <v>69.94</v>
          </cell>
        </row>
        <row r="274">
          <cell r="AB274">
            <v>87.96</v>
          </cell>
          <cell r="AC274">
            <v>69.94</v>
          </cell>
        </row>
        <row r="275">
          <cell r="C275">
            <v>89.39</v>
          </cell>
          <cell r="D275">
            <v>71.08</v>
          </cell>
          <cell r="AG275">
            <v>87.96</v>
          </cell>
          <cell r="AH275">
            <v>69.94</v>
          </cell>
        </row>
        <row r="276">
          <cell r="AB276">
            <v>87.96</v>
          </cell>
          <cell r="AC276">
            <v>69.94</v>
          </cell>
        </row>
        <row r="277">
          <cell r="C277">
            <v>89.39</v>
          </cell>
          <cell r="D277">
            <v>71.08</v>
          </cell>
          <cell r="AG277">
            <v>87.96</v>
          </cell>
          <cell r="AH277">
            <v>69.94</v>
          </cell>
        </row>
        <row r="278">
          <cell r="AB278">
            <v>87.96</v>
          </cell>
          <cell r="AC278">
            <v>69.94</v>
          </cell>
        </row>
        <row r="279">
          <cell r="C279">
            <v>89.39</v>
          </cell>
          <cell r="D279">
            <v>71.08</v>
          </cell>
          <cell r="AG279">
            <v>87.96</v>
          </cell>
          <cell r="AH279">
            <v>69.94</v>
          </cell>
        </row>
        <row r="280">
          <cell r="AB280">
            <v>87.96</v>
          </cell>
          <cell r="AC280">
            <v>69.94</v>
          </cell>
        </row>
        <row r="295">
          <cell r="W295">
            <v>84.74</v>
          </cell>
          <cell r="X295">
            <v>67.38</v>
          </cell>
        </row>
        <row r="296">
          <cell r="W296">
            <v>81.77</v>
          </cell>
          <cell r="X296">
            <v>65.02</v>
          </cell>
        </row>
        <row r="297">
          <cell r="W297">
            <v>83.79</v>
          </cell>
          <cell r="X297">
            <v>66.63</v>
          </cell>
        </row>
        <row r="298">
          <cell r="W298">
            <v>84.74</v>
          </cell>
          <cell r="X298">
            <v>67.38</v>
          </cell>
        </row>
        <row r="299">
          <cell r="W299">
            <v>81.77</v>
          </cell>
          <cell r="X299">
            <v>65.02</v>
          </cell>
        </row>
        <row r="300">
          <cell r="W300">
            <v>83.79</v>
          </cell>
          <cell r="X300">
            <v>66.63</v>
          </cell>
        </row>
        <row r="301">
          <cell r="W301">
            <v>84.74</v>
          </cell>
          <cell r="X301">
            <v>67.38</v>
          </cell>
        </row>
        <row r="302">
          <cell r="W302">
            <v>81.77</v>
          </cell>
          <cell r="X302">
            <v>65.02</v>
          </cell>
        </row>
        <row r="303">
          <cell r="W303">
            <v>83.79</v>
          </cell>
          <cell r="X303">
            <v>66.63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1">
          <cell r="E11">
            <v>21815</v>
          </cell>
        </row>
        <row r="37">
          <cell r="E37">
            <v>21856</v>
          </cell>
        </row>
        <row r="38">
          <cell r="F38">
            <v>21979</v>
          </cell>
        </row>
        <row r="39">
          <cell r="E39">
            <v>21859</v>
          </cell>
          <cell r="G39">
            <v>21859</v>
          </cell>
        </row>
        <row r="40">
          <cell r="F40">
            <v>21639</v>
          </cell>
        </row>
        <row r="41">
          <cell r="E41">
            <v>21519</v>
          </cell>
          <cell r="G41">
            <v>21519</v>
          </cell>
        </row>
        <row r="42">
          <cell r="F42">
            <v>21299</v>
          </cell>
        </row>
        <row r="43">
          <cell r="E43">
            <v>21179</v>
          </cell>
          <cell r="G43">
            <v>21179</v>
          </cell>
        </row>
        <row r="44">
          <cell r="F44">
            <v>20959</v>
          </cell>
        </row>
        <row r="45">
          <cell r="E45">
            <v>20839</v>
          </cell>
          <cell r="G45">
            <v>20839</v>
          </cell>
        </row>
        <row r="46">
          <cell r="F46">
            <v>20619</v>
          </cell>
        </row>
        <row r="47">
          <cell r="E47">
            <v>20499</v>
          </cell>
          <cell r="G47">
            <v>20499</v>
          </cell>
        </row>
        <row r="48">
          <cell r="F48">
            <v>20279</v>
          </cell>
        </row>
        <row r="49">
          <cell r="E49">
            <v>20159</v>
          </cell>
          <cell r="G49">
            <v>20159</v>
          </cell>
        </row>
        <row r="50">
          <cell r="F50">
            <v>20039</v>
          </cell>
        </row>
        <row r="64">
          <cell r="K64">
            <v>21859</v>
          </cell>
        </row>
        <row r="65">
          <cell r="K65">
            <v>22029</v>
          </cell>
          <cell r="L65">
            <v>22029</v>
          </cell>
        </row>
        <row r="66">
          <cell r="K66">
            <v>21859</v>
          </cell>
        </row>
        <row r="67">
          <cell r="K67">
            <v>21689</v>
          </cell>
          <cell r="L67">
            <v>21689</v>
          </cell>
        </row>
        <row r="68">
          <cell r="K68">
            <v>21519</v>
          </cell>
        </row>
        <row r="69">
          <cell r="K69">
            <v>21349</v>
          </cell>
          <cell r="L69">
            <v>21349</v>
          </cell>
        </row>
        <row r="70">
          <cell r="K70">
            <v>21179</v>
          </cell>
        </row>
        <row r="71">
          <cell r="K71">
            <v>21009</v>
          </cell>
          <cell r="L71">
            <v>21009</v>
          </cell>
        </row>
        <row r="72">
          <cell r="K72">
            <v>20839</v>
          </cell>
        </row>
        <row r="73">
          <cell r="K73">
            <v>20669</v>
          </cell>
          <cell r="L73">
            <v>20669</v>
          </cell>
        </row>
        <row r="74">
          <cell r="K74">
            <v>20499</v>
          </cell>
        </row>
        <row r="75">
          <cell r="K75">
            <v>20329</v>
          </cell>
          <cell r="L75">
            <v>20329</v>
          </cell>
        </row>
        <row r="76">
          <cell r="K76">
            <v>20159</v>
          </cell>
        </row>
        <row r="77">
          <cell r="K77">
            <v>19989</v>
          </cell>
          <cell r="L77">
            <v>19989</v>
          </cell>
        </row>
        <row r="92">
          <cell r="I92">
            <v>21877</v>
          </cell>
        </row>
        <row r="93">
          <cell r="I93">
            <v>21607</v>
          </cell>
        </row>
        <row r="94">
          <cell r="I94">
            <v>21437</v>
          </cell>
        </row>
        <row r="95">
          <cell r="I95">
            <v>21267</v>
          </cell>
        </row>
        <row r="96">
          <cell r="I96">
            <v>21097</v>
          </cell>
        </row>
        <row r="97">
          <cell r="I97">
            <v>20927</v>
          </cell>
        </row>
        <row r="98">
          <cell r="I98">
            <v>20757</v>
          </cell>
        </row>
        <row r="99">
          <cell r="B99">
            <v>20587</v>
          </cell>
          <cell r="I99">
            <v>20587</v>
          </cell>
        </row>
        <row r="100">
          <cell r="B100">
            <v>20417</v>
          </cell>
          <cell r="I100">
            <v>20417</v>
          </cell>
        </row>
        <row r="101">
          <cell r="B101">
            <v>20267</v>
          </cell>
          <cell r="I101">
            <v>20267</v>
          </cell>
        </row>
        <row r="114">
          <cell r="G114">
            <v>21448</v>
          </cell>
        </row>
        <row r="115">
          <cell r="G115">
            <v>21618</v>
          </cell>
        </row>
        <row r="116">
          <cell r="G116">
            <v>21448</v>
          </cell>
        </row>
        <row r="117">
          <cell r="G117">
            <v>21278</v>
          </cell>
        </row>
        <row r="118">
          <cell r="G118">
            <v>21108</v>
          </cell>
        </row>
        <row r="119">
          <cell r="G119">
            <v>20938</v>
          </cell>
        </row>
        <row r="120">
          <cell r="G120">
            <v>20768</v>
          </cell>
        </row>
        <row r="121">
          <cell r="G121">
            <v>20598</v>
          </cell>
        </row>
        <row r="122">
          <cell r="G122">
            <v>20428</v>
          </cell>
        </row>
        <row r="123">
          <cell r="G123">
            <v>20278</v>
          </cell>
        </row>
        <row r="160">
          <cell r="G160">
            <v>21696</v>
          </cell>
        </row>
        <row r="161">
          <cell r="G161">
            <v>21526</v>
          </cell>
        </row>
        <row r="162">
          <cell r="G162">
            <v>21356</v>
          </cell>
        </row>
        <row r="163">
          <cell r="G163">
            <v>21186</v>
          </cell>
        </row>
        <row r="164">
          <cell r="G164">
            <v>21016</v>
          </cell>
        </row>
        <row r="165">
          <cell r="G165">
            <v>20846</v>
          </cell>
        </row>
        <row r="183">
          <cell r="I183">
            <v>21700</v>
          </cell>
        </row>
        <row r="184">
          <cell r="I184">
            <v>21530</v>
          </cell>
        </row>
        <row r="185">
          <cell r="I185">
            <v>21360</v>
          </cell>
        </row>
        <row r="186">
          <cell r="I186">
            <v>21190</v>
          </cell>
        </row>
        <row r="187">
          <cell r="I187">
            <v>21020</v>
          </cell>
        </row>
        <row r="188">
          <cell r="I188">
            <v>20850</v>
          </cell>
        </row>
        <row r="189">
          <cell r="I189">
            <v>20680</v>
          </cell>
        </row>
        <row r="190">
          <cell r="I190">
            <v>20510</v>
          </cell>
        </row>
        <row r="191">
          <cell r="I191">
            <v>20340</v>
          </cell>
        </row>
        <row r="192">
          <cell r="I192">
            <v>20190</v>
          </cell>
        </row>
        <row r="205">
          <cell r="F205">
            <v>22022</v>
          </cell>
          <cell r="G205">
            <v>22022</v>
          </cell>
        </row>
        <row r="206">
          <cell r="F206">
            <v>22042</v>
          </cell>
          <cell r="G206">
            <v>22042</v>
          </cell>
          <cell r="H206">
            <v>22050</v>
          </cell>
        </row>
        <row r="207">
          <cell r="F207">
            <v>22022</v>
          </cell>
          <cell r="G207">
            <v>22022</v>
          </cell>
          <cell r="H207">
            <v>22036</v>
          </cell>
        </row>
        <row r="209">
          <cell r="C209">
            <v>21342</v>
          </cell>
          <cell r="D209">
            <v>21342</v>
          </cell>
          <cell r="P209">
            <v>21172</v>
          </cell>
        </row>
        <row r="210">
          <cell r="C210">
            <v>21512</v>
          </cell>
          <cell r="D210">
            <v>21512</v>
          </cell>
          <cell r="P210">
            <v>21712</v>
          </cell>
        </row>
        <row r="211">
          <cell r="C211">
            <v>21342</v>
          </cell>
          <cell r="D211">
            <v>21342</v>
          </cell>
          <cell r="P211">
            <v>21542</v>
          </cell>
        </row>
        <row r="212">
          <cell r="C212">
            <v>21172</v>
          </cell>
          <cell r="D212">
            <v>21172</v>
          </cell>
          <cell r="P212">
            <v>21372</v>
          </cell>
        </row>
        <row r="213">
          <cell r="C213">
            <v>21002</v>
          </cell>
          <cell r="D213">
            <v>21002</v>
          </cell>
          <cell r="P213">
            <v>21202</v>
          </cell>
        </row>
        <row r="214">
          <cell r="C214">
            <v>20832</v>
          </cell>
          <cell r="P214">
            <v>21032</v>
          </cell>
        </row>
        <row r="215">
          <cell r="C215">
            <v>20662</v>
          </cell>
          <cell r="P215">
            <v>20862</v>
          </cell>
        </row>
        <row r="216">
          <cell r="C216">
            <v>20492</v>
          </cell>
          <cell r="P216">
            <v>20692</v>
          </cell>
        </row>
        <row r="217">
          <cell r="C217">
            <v>20322</v>
          </cell>
          <cell r="P217">
            <v>20522</v>
          </cell>
        </row>
        <row r="218">
          <cell r="C218">
            <v>20152</v>
          </cell>
          <cell r="P218">
            <v>20352</v>
          </cell>
        </row>
        <row r="219">
          <cell r="B219">
            <v>20002</v>
          </cell>
          <cell r="C219">
            <v>20002</v>
          </cell>
          <cell r="P219">
            <v>20202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79E9F-117B-4A69-9FEC-8AB0116ED1C2}">
  <dimension ref="A1:N466"/>
  <sheetViews>
    <sheetView tabSelected="1" topLeftCell="A119" workbookViewId="0">
      <selection activeCell="R174" sqref="R174"/>
    </sheetView>
  </sheetViews>
  <sheetFormatPr defaultColWidth="10.81640625" defaultRowHeight="14" x14ac:dyDescent="0.25"/>
  <cols>
    <col min="1" max="4" width="4.453125" style="1" customWidth="1"/>
    <col min="5" max="5" width="11.08984375" style="1" customWidth="1"/>
    <col min="6" max="7" width="6.1796875" style="1" customWidth="1"/>
    <col min="8" max="8" width="6.6328125" style="1" customWidth="1"/>
    <col min="9" max="10" width="8.453125" style="1" customWidth="1"/>
    <col min="11" max="12" width="9.1796875" style="10" customWidth="1"/>
    <col min="13" max="13" width="15.81640625" style="11" hidden="1" customWidth="1"/>
    <col min="14" max="14" width="12.90625" style="1" customWidth="1"/>
    <col min="15" max="16384" width="10.81640625" style="1"/>
  </cols>
  <sheetData>
    <row r="1" spans="1:14" ht="26" customHeight="1" x14ac:dyDescent="0.25">
      <c r="A1" s="13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  <c r="N2" s="3" t="s">
        <v>12</v>
      </c>
    </row>
    <row r="3" spans="1:14" x14ac:dyDescent="0.25">
      <c r="A3" s="4">
        <v>1</v>
      </c>
      <c r="B3" s="4" t="s">
        <v>13</v>
      </c>
      <c r="C3" s="4">
        <v>1</v>
      </c>
      <c r="D3" s="5">
        <v>202</v>
      </c>
      <c r="E3" s="5" t="str">
        <f t="shared" ref="E3:E33" si="0">CONCATENATE(B3,"-",C3,"-",D3)</f>
        <v>2#-1-202</v>
      </c>
      <c r="F3" s="5" t="s">
        <v>16</v>
      </c>
      <c r="G3" s="5" t="s">
        <v>19</v>
      </c>
      <c r="H3" s="5" t="s">
        <v>20</v>
      </c>
      <c r="I3" s="5">
        <f>'[1]1-9#'!C51</f>
        <v>89.06</v>
      </c>
      <c r="J3" s="5">
        <f>'[1]1-9#'!D51</f>
        <v>68.39</v>
      </c>
      <c r="K3" s="5">
        <f>[1]单价测试!F50</f>
        <v>20039</v>
      </c>
      <c r="L3" s="5">
        <f t="shared" ref="L3:L33" si="1">ROUND(M3/J3,2)</f>
        <v>26095.53</v>
      </c>
      <c r="M3" s="6">
        <f t="shared" ref="M3:M33" si="2">ROUND(K3*I3,2)</f>
        <v>1784673.34</v>
      </c>
      <c r="N3" s="7">
        <f t="shared" ref="N3:N33" si="3">ROUNDDOWN(M3,0)</f>
        <v>1784673</v>
      </c>
    </row>
    <row r="4" spans="1:14" x14ac:dyDescent="0.25">
      <c r="A4" s="4">
        <v>2</v>
      </c>
      <c r="B4" s="4" t="s">
        <v>13</v>
      </c>
      <c r="C4" s="4">
        <v>1</v>
      </c>
      <c r="D4" s="5">
        <v>301</v>
      </c>
      <c r="E4" s="5" t="str">
        <f t="shared" si="0"/>
        <v>2#-1-301</v>
      </c>
      <c r="F4" s="5" t="s">
        <v>14</v>
      </c>
      <c r="G4" s="5" t="s">
        <v>15</v>
      </c>
      <c r="H4" s="5" t="s">
        <v>18</v>
      </c>
      <c r="I4" s="5">
        <f>'[1]1-9#'!C53</f>
        <v>119.24</v>
      </c>
      <c r="J4" s="5">
        <f>'[1]1-9#'!D53</f>
        <v>91.56</v>
      </c>
      <c r="K4" s="5">
        <f>[1]单价测试!G49</f>
        <v>20159</v>
      </c>
      <c r="L4" s="5">
        <f t="shared" si="1"/>
        <v>26253.38</v>
      </c>
      <c r="M4" s="6">
        <f t="shared" si="2"/>
        <v>2403759.16</v>
      </c>
      <c r="N4" s="7">
        <f t="shared" si="3"/>
        <v>2403759</v>
      </c>
    </row>
    <row r="5" spans="1:14" x14ac:dyDescent="0.25">
      <c r="A5" s="4">
        <v>3</v>
      </c>
      <c r="B5" s="4" t="s">
        <v>13</v>
      </c>
      <c r="C5" s="4">
        <v>1</v>
      </c>
      <c r="D5" s="5">
        <v>303</v>
      </c>
      <c r="E5" s="5" t="str">
        <f t="shared" si="0"/>
        <v>2#-1-303</v>
      </c>
      <c r="F5" s="5" t="s">
        <v>16</v>
      </c>
      <c r="G5" s="5" t="s">
        <v>15</v>
      </c>
      <c r="H5" s="5" t="s">
        <v>17</v>
      </c>
      <c r="I5" s="5">
        <f>'[1]1-9#'!C55</f>
        <v>88.58</v>
      </c>
      <c r="J5" s="5">
        <f>'[1]1-9#'!D55</f>
        <v>68.02</v>
      </c>
      <c r="K5" s="5">
        <f>[1]单价测试!E49</f>
        <v>20159</v>
      </c>
      <c r="L5" s="5">
        <f t="shared" si="1"/>
        <v>26252.34</v>
      </c>
      <c r="M5" s="6">
        <f t="shared" si="2"/>
        <v>1785684.22</v>
      </c>
      <c r="N5" s="7">
        <f t="shared" si="3"/>
        <v>1785684</v>
      </c>
    </row>
    <row r="6" spans="1:14" x14ac:dyDescent="0.25">
      <c r="A6" s="4">
        <v>4</v>
      </c>
      <c r="B6" s="4" t="s">
        <v>13</v>
      </c>
      <c r="C6" s="4">
        <v>1</v>
      </c>
      <c r="D6" s="5">
        <v>402</v>
      </c>
      <c r="E6" s="5" t="str">
        <f t="shared" si="0"/>
        <v>2#-1-402</v>
      </c>
      <c r="F6" s="5" t="s">
        <v>16</v>
      </c>
      <c r="G6" s="5" t="s">
        <v>19</v>
      </c>
      <c r="H6" s="5" t="s">
        <v>20</v>
      </c>
      <c r="I6" s="5">
        <f>'[1]1-9#'!C57</f>
        <v>88.82</v>
      </c>
      <c r="J6" s="5">
        <f>'[1]1-9#'!D57</f>
        <v>68.2</v>
      </c>
      <c r="K6" s="5">
        <f>[1]单价测试!F48</f>
        <v>20279</v>
      </c>
      <c r="L6" s="5">
        <f t="shared" si="1"/>
        <v>26410.28</v>
      </c>
      <c r="M6" s="6">
        <f t="shared" si="2"/>
        <v>1801180.78</v>
      </c>
      <c r="N6" s="7">
        <f t="shared" si="3"/>
        <v>1801180</v>
      </c>
    </row>
    <row r="7" spans="1:14" x14ac:dyDescent="0.25">
      <c r="A7" s="4">
        <v>5</v>
      </c>
      <c r="B7" s="4" t="s">
        <v>13</v>
      </c>
      <c r="C7" s="4">
        <v>1</v>
      </c>
      <c r="D7" s="5">
        <v>501</v>
      </c>
      <c r="E7" s="5" t="str">
        <f t="shared" si="0"/>
        <v>2#-1-501</v>
      </c>
      <c r="F7" s="5" t="s">
        <v>14</v>
      </c>
      <c r="G7" s="5" t="s">
        <v>15</v>
      </c>
      <c r="H7" s="5" t="s">
        <v>18</v>
      </c>
      <c r="I7" s="5">
        <f>'[1]1-9#'!C59</f>
        <v>119.24</v>
      </c>
      <c r="J7" s="5">
        <f>'[1]1-9#'!D59</f>
        <v>91.56</v>
      </c>
      <c r="K7" s="5">
        <f>[1]单价测试!G47</f>
        <v>20499</v>
      </c>
      <c r="L7" s="5">
        <f t="shared" si="1"/>
        <v>26696.16</v>
      </c>
      <c r="M7" s="6">
        <f t="shared" si="2"/>
        <v>2444300.7599999998</v>
      </c>
      <c r="N7" s="7">
        <f t="shared" si="3"/>
        <v>2444300</v>
      </c>
    </row>
    <row r="8" spans="1:14" x14ac:dyDescent="0.25">
      <c r="A8" s="4">
        <v>6</v>
      </c>
      <c r="B8" s="4" t="s">
        <v>13</v>
      </c>
      <c r="C8" s="4">
        <v>1</v>
      </c>
      <c r="D8" s="5">
        <v>503</v>
      </c>
      <c r="E8" s="5" t="str">
        <f t="shared" si="0"/>
        <v>2#-1-503</v>
      </c>
      <c r="F8" s="5" t="s">
        <v>16</v>
      </c>
      <c r="G8" s="5" t="s">
        <v>15</v>
      </c>
      <c r="H8" s="5" t="s">
        <v>17</v>
      </c>
      <c r="I8" s="5">
        <f>'[1]1-9#'!C61</f>
        <v>88.58</v>
      </c>
      <c r="J8" s="5">
        <f>'[1]1-9#'!D61</f>
        <v>68.02</v>
      </c>
      <c r="K8" s="5">
        <f>[1]单价测试!E47</f>
        <v>20499</v>
      </c>
      <c r="L8" s="5">
        <f t="shared" si="1"/>
        <v>26695.11</v>
      </c>
      <c r="M8" s="6">
        <f t="shared" si="2"/>
        <v>1815801.42</v>
      </c>
      <c r="N8" s="7">
        <f t="shared" si="3"/>
        <v>1815801</v>
      </c>
    </row>
    <row r="9" spans="1:14" x14ac:dyDescent="0.25">
      <c r="A9" s="4">
        <v>7</v>
      </c>
      <c r="B9" s="4" t="s">
        <v>13</v>
      </c>
      <c r="C9" s="4">
        <v>1</v>
      </c>
      <c r="D9" s="5">
        <v>602</v>
      </c>
      <c r="E9" s="5" t="str">
        <f t="shared" si="0"/>
        <v>2#-1-602</v>
      </c>
      <c r="F9" s="5" t="s">
        <v>16</v>
      </c>
      <c r="G9" s="5" t="s">
        <v>19</v>
      </c>
      <c r="H9" s="5" t="s">
        <v>20</v>
      </c>
      <c r="I9" s="5">
        <f>'[1]1-9#'!C63</f>
        <v>88.82</v>
      </c>
      <c r="J9" s="5">
        <f>'[1]1-9#'!D63</f>
        <v>68.2</v>
      </c>
      <c r="K9" s="5">
        <f>[1]单价测试!F46</f>
        <v>20619</v>
      </c>
      <c r="L9" s="5">
        <f t="shared" si="1"/>
        <v>26853.07</v>
      </c>
      <c r="M9" s="6">
        <f t="shared" si="2"/>
        <v>1831379.58</v>
      </c>
      <c r="N9" s="7">
        <f t="shared" si="3"/>
        <v>1831379</v>
      </c>
    </row>
    <row r="10" spans="1:14" x14ac:dyDescent="0.25">
      <c r="A10" s="4">
        <v>8</v>
      </c>
      <c r="B10" s="4" t="s">
        <v>13</v>
      </c>
      <c r="C10" s="4">
        <v>1</v>
      </c>
      <c r="D10" s="5">
        <v>701</v>
      </c>
      <c r="E10" s="5" t="str">
        <f t="shared" si="0"/>
        <v>2#-1-701</v>
      </c>
      <c r="F10" s="5" t="s">
        <v>14</v>
      </c>
      <c r="G10" s="5" t="s">
        <v>15</v>
      </c>
      <c r="H10" s="5" t="s">
        <v>18</v>
      </c>
      <c r="I10" s="5">
        <f>'[1]1-9#'!C65</f>
        <v>119.24</v>
      </c>
      <c r="J10" s="5">
        <f>'[1]1-9#'!D65</f>
        <v>91.56</v>
      </c>
      <c r="K10" s="5">
        <f>[1]单价测试!G45</f>
        <v>20839</v>
      </c>
      <c r="L10" s="5">
        <f t="shared" si="1"/>
        <v>27138.95</v>
      </c>
      <c r="M10" s="6">
        <f t="shared" si="2"/>
        <v>2484842.36</v>
      </c>
      <c r="N10" s="7">
        <f t="shared" si="3"/>
        <v>2484842</v>
      </c>
    </row>
    <row r="11" spans="1:14" x14ac:dyDescent="0.25">
      <c r="A11" s="4">
        <v>9</v>
      </c>
      <c r="B11" s="4" t="s">
        <v>13</v>
      </c>
      <c r="C11" s="4">
        <v>1</v>
      </c>
      <c r="D11" s="5">
        <v>703</v>
      </c>
      <c r="E11" s="5" t="str">
        <f t="shared" si="0"/>
        <v>2#-1-703</v>
      </c>
      <c r="F11" s="5" t="s">
        <v>16</v>
      </c>
      <c r="G11" s="5" t="s">
        <v>15</v>
      </c>
      <c r="H11" s="5" t="s">
        <v>17</v>
      </c>
      <c r="I11" s="5">
        <f>'[1]1-9#'!C67</f>
        <v>88.58</v>
      </c>
      <c r="J11" s="5">
        <f>'[1]1-9#'!D67</f>
        <v>68.02</v>
      </c>
      <c r="K11" s="5">
        <f>[1]单价测试!E45</f>
        <v>20839</v>
      </c>
      <c r="L11" s="5">
        <f t="shared" si="1"/>
        <v>27137.88</v>
      </c>
      <c r="M11" s="6">
        <f t="shared" si="2"/>
        <v>1845918.62</v>
      </c>
      <c r="N11" s="7">
        <f t="shared" si="3"/>
        <v>1845918</v>
      </c>
    </row>
    <row r="12" spans="1:14" x14ac:dyDescent="0.25">
      <c r="A12" s="4">
        <v>10</v>
      </c>
      <c r="B12" s="4" t="s">
        <v>13</v>
      </c>
      <c r="C12" s="4">
        <v>1</v>
      </c>
      <c r="D12" s="5">
        <v>802</v>
      </c>
      <c r="E12" s="5" t="str">
        <f t="shared" si="0"/>
        <v>2#-1-802</v>
      </c>
      <c r="F12" s="5" t="s">
        <v>16</v>
      </c>
      <c r="G12" s="5" t="s">
        <v>19</v>
      </c>
      <c r="H12" s="5" t="s">
        <v>20</v>
      </c>
      <c r="I12" s="5">
        <f>'[1]1-9#'!C69</f>
        <v>88.82</v>
      </c>
      <c r="J12" s="5">
        <f>'[1]1-9#'!D69</f>
        <v>68.2</v>
      </c>
      <c r="K12" s="5">
        <f>[1]单价测试!F44</f>
        <v>20959</v>
      </c>
      <c r="L12" s="5">
        <f t="shared" si="1"/>
        <v>27295.87</v>
      </c>
      <c r="M12" s="6">
        <f t="shared" si="2"/>
        <v>1861578.38</v>
      </c>
      <c r="N12" s="7">
        <f t="shared" si="3"/>
        <v>1861578</v>
      </c>
    </row>
    <row r="13" spans="1:14" x14ac:dyDescent="0.25">
      <c r="A13" s="4">
        <v>11</v>
      </c>
      <c r="B13" s="4" t="s">
        <v>13</v>
      </c>
      <c r="C13" s="4">
        <v>1</v>
      </c>
      <c r="D13" s="5">
        <v>901</v>
      </c>
      <c r="E13" s="5" t="str">
        <f t="shared" si="0"/>
        <v>2#-1-901</v>
      </c>
      <c r="F13" s="5" t="s">
        <v>14</v>
      </c>
      <c r="G13" s="5" t="s">
        <v>15</v>
      </c>
      <c r="H13" s="5" t="s">
        <v>18</v>
      </c>
      <c r="I13" s="5">
        <f>'[1]1-9#'!C71</f>
        <v>119.24</v>
      </c>
      <c r="J13" s="5">
        <f>'[1]1-9#'!D71</f>
        <v>91.56</v>
      </c>
      <c r="K13" s="5">
        <f>[1]单价测试!G43</f>
        <v>21179</v>
      </c>
      <c r="L13" s="5">
        <f t="shared" si="1"/>
        <v>27581.74</v>
      </c>
      <c r="M13" s="6">
        <f t="shared" si="2"/>
        <v>2525383.96</v>
      </c>
      <c r="N13" s="7">
        <f t="shared" si="3"/>
        <v>2525383</v>
      </c>
    </row>
    <row r="14" spans="1:14" x14ac:dyDescent="0.25">
      <c r="A14" s="4">
        <v>12</v>
      </c>
      <c r="B14" s="4" t="s">
        <v>13</v>
      </c>
      <c r="C14" s="4">
        <v>1</v>
      </c>
      <c r="D14" s="5">
        <v>903</v>
      </c>
      <c r="E14" s="5" t="str">
        <f t="shared" si="0"/>
        <v>2#-1-903</v>
      </c>
      <c r="F14" s="5" t="s">
        <v>16</v>
      </c>
      <c r="G14" s="5" t="s">
        <v>15</v>
      </c>
      <c r="H14" s="5" t="s">
        <v>17</v>
      </c>
      <c r="I14" s="5">
        <f>'[1]1-9#'!C73</f>
        <v>88.58</v>
      </c>
      <c r="J14" s="5">
        <f>'[1]1-9#'!D73</f>
        <v>68.02</v>
      </c>
      <c r="K14" s="5">
        <f>[1]单价测试!E43</f>
        <v>21179</v>
      </c>
      <c r="L14" s="5">
        <f t="shared" si="1"/>
        <v>27580.65</v>
      </c>
      <c r="M14" s="6">
        <f t="shared" si="2"/>
        <v>1876035.82</v>
      </c>
      <c r="N14" s="7">
        <f t="shared" si="3"/>
        <v>1876035</v>
      </c>
    </row>
    <row r="15" spans="1:14" x14ac:dyDescent="0.25">
      <c r="A15" s="4">
        <v>13</v>
      </c>
      <c r="B15" s="4" t="s">
        <v>13</v>
      </c>
      <c r="C15" s="4">
        <v>1</v>
      </c>
      <c r="D15" s="5">
        <v>1002</v>
      </c>
      <c r="E15" s="5" t="str">
        <f t="shared" si="0"/>
        <v>2#-1-1002</v>
      </c>
      <c r="F15" s="5" t="s">
        <v>16</v>
      </c>
      <c r="G15" s="5" t="s">
        <v>19</v>
      </c>
      <c r="H15" s="5" t="s">
        <v>20</v>
      </c>
      <c r="I15" s="5">
        <f>'[1]1-9#'!C75</f>
        <v>88.82</v>
      </c>
      <c r="J15" s="5">
        <f>'[1]1-9#'!D75</f>
        <v>68.2</v>
      </c>
      <c r="K15" s="5">
        <f>[1]单价测试!F42</f>
        <v>21299</v>
      </c>
      <c r="L15" s="5">
        <f t="shared" si="1"/>
        <v>27738.67</v>
      </c>
      <c r="M15" s="6">
        <f t="shared" si="2"/>
        <v>1891777.18</v>
      </c>
      <c r="N15" s="7">
        <f t="shared" si="3"/>
        <v>1891777</v>
      </c>
    </row>
    <row r="16" spans="1:14" x14ac:dyDescent="0.25">
      <c r="A16" s="4">
        <v>14</v>
      </c>
      <c r="B16" s="4" t="s">
        <v>13</v>
      </c>
      <c r="C16" s="4">
        <v>1</v>
      </c>
      <c r="D16" s="5">
        <v>1101</v>
      </c>
      <c r="E16" s="5" t="str">
        <f t="shared" si="0"/>
        <v>2#-1-1101</v>
      </c>
      <c r="F16" s="5" t="s">
        <v>14</v>
      </c>
      <c r="G16" s="5" t="s">
        <v>15</v>
      </c>
      <c r="H16" s="5" t="s">
        <v>18</v>
      </c>
      <c r="I16" s="5">
        <f>'[1]1-9#'!C77</f>
        <v>119.24</v>
      </c>
      <c r="J16" s="5">
        <f>'[1]1-9#'!D77</f>
        <v>91.56</v>
      </c>
      <c r="K16" s="5">
        <f>[1]单价测试!G41</f>
        <v>21519</v>
      </c>
      <c r="L16" s="5">
        <f t="shared" si="1"/>
        <v>28024.53</v>
      </c>
      <c r="M16" s="6">
        <f t="shared" si="2"/>
        <v>2565925.56</v>
      </c>
      <c r="N16" s="7">
        <f t="shared" si="3"/>
        <v>2565925</v>
      </c>
    </row>
    <row r="17" spans="1:14" x14ac:dyDescent="0.25">
      <c r="A17" s="4">
        <v>15</v>
      </c>
      <c r="B17" s="4" t="s">
        <v>13</v>
      </c>
      <c r="C17" s="4">
        <v>1</v>
      </c>
      <c r="D17" s="5">
        <v>1103</v>
      </c>
      <c r="E17" s="5" t="str">
        <f t="shared" si="0"/>
        <v>2#-1-1103</v>
      </c>
      <c r="F17" s="5" t="s">
        <v>16</v>
      </c>
      <c r="G17" s="5" t="s">
        <v>15</v>
      </c>
      <c r="H17" s="5" t="s">
        <v>17</v>
      </c>
      <c r="I17" s="5">
        <f>'[1]1-9#'!C79</f>
        <v>88.58</v>
      </c>
      <c r="J17" s="5">
        <f>'[1]1-9#'!D79</f>
        <v>68.02</v>
      </c>
      <c r="K17" s="5">
        <f>[1]单价测试!E41</f>
        <v>21519</v>
      </c>
      <c r="L17" s="5">
        <f t="shared" si="1"/>
        <v>28023.42</v>
      </c>
      <c r="M17" s="6">
        <f t="shared" si="2"/>
        <v>1906153.02</v>
      </c>
      <c r="N17" s="7">
        <f t="shared" si="3"/>
        <v>1906153</v>
      </c>
    </row>
    <row r="18" spans="1:14" x14ac:dyDescent="0.25">
      <c r="A18" s="4">
        <v>16</v>
      </c>
      <c r="B18" s="4" t="s">
        <v>13</v>
      </c>
      <c r="C18" s="4">
        <v>1</v>
      </c>
      <c r="D18" s="5">
        <v>1202</v>
      </c>
      <c r="E18" s="5" t="str">
        <f t="shared" si="0"/>
        <v>2#-1-1202</v>
      </c>
      <c r="F18" s="5" t="s">
        <v>16</v>
      </c>
      <c r="G18" s="5" t="s">
        <v>19</v>
      </c>
      <c r="H18" s="5" t="s">
        <v>20</v>
      </c>
      <c r="I18" s="5">
        <f>'[1]1-9#'!C81</f>
        <v>88.82</v>
      </c>
      <c r="J18" s="5">
        <f>'[1]1-9#'!D81</f>
        <v>68.2</v>
      </c>
      <c r="K18" s="5">
        <f>[1]单价测试!F40</f>
        <v>21639</v>
      </c>
      <c r="L18" s="5">
        <f t="shared" si="1"/>
        <v>28181.47</v>
      </c>
      <c r="M18" s="6">
        <f t="shared" si="2"/>
        <v>1921975.98</v>
      </c>
      <c r="N18" s="7">
        <f t="shared" si="3"/>
        <v>1921975</v>
      </c>
    </row>
    <row r="19" spans="1:14" x14ac:dyDescent="0.25">
      <c r="A19" s="4">
        <v>17</v>
      </c>
      <c r="B19" s="4" t="s">
        <v>13</v>
      </c>
      <c r="C19" s="4">
        <v>1</v>
      </c>
      <c r="D19" s="5">
        <v>1301</v>
      </c>
      <c r="E19" s="5" t="str">
        <f t="shared" si="0"/>
        <v>2#-1-1301</v>
      </c>
      <c r="F19" s="5" t="s">
        <v>14</v>
      </c>
      <c r="G19" s="5" t="s">
        <v>15</v>
      </c>
      <c r="H19" s="5" t="s">
        <v>18</v>
      </c>
      <c r="I19" s="5">
        <f>'[1]1-9#'!C83</f>
        <v>119.24</v>
      </c>
      <c r="J19" s="5">
        <f>'[1]1-9#'!D83</f>
        <v>91.56</v>
      </c>
      <c r="K19" s="5">
        <f>[1]单价测试!G39</f>
        <v>21859</v>
      </c>
      <c r="L19" s="5">
        <f t="shared" si="1"/>
        <v>28467.31</v>
      </c>
      <c r="M19" s="6">
        <f t="shared" si="2"/>
        <v>2606467.16</v>
      </c>
      <c r="N19" s="7">
        <f t="shared" si="3"/>
        <v>2606467</v>
      </c>
    </row>
    <row r="20" spans="1:14" x14ac:dyDescent="0.25">
      <c r="A20" s="4">
        <v>18</v>
      </c>
      <c r="B20" s="4" t="s">
        <v>13</v>
      </c>
      <c r="C20" s="4">
        <v>1</v>
      </c>
      <c r="D20" s="5">
        <v>1303</v>
      </c>
      <c r="E20" s="5" t="str">
        <f t="shared" si="0"/>
        <v>2#-1-1303</v>
      </c>
      <c r="F20" s="5" t="s">
        <v>16</v>
      </c>
      <c r="G20" s="5" t="s">
        <v>15</v>
      </c>
      <c r="H20" s="5" t="s">
        <v>17</v>
      </c>
      <c r="I20" s="5">
        <f>'[1]1-9#'!C85</f>
        <v>88.58</v>
      </c>
      <c r="J20" s="5">
        <f>'[1]1-9#'!D85</f>
        <v>68.02</v>
      </c>
      <c r="K20" s="5">
        <f>[1]单价测试!E39</f>
        <v>21859</v>
      </c>
      <c r="L20" s="5">
        <f t="shared" si="1"/>
        <v>28466.19</v>
      </c>
      <c r="M20" s="6">
        <f t="shared" si="2"/>
        <v>1936270.22</v>
      </c>
      <c r="N20" s="7">
        <f t="shared" si="3"/>
        <v>1936270</v>
      </c>
    </row>
    <row r="21" spans="1:14" x14ac:dyDescent="0.25">
      <c r="A21" s="4">
        <v>19</v>
      </c>
      <c r="B21" s="4" t="s">
        <v>13</v>
      </c>
      <c r="C21" s="4">
        <v>1</v>
      </c>
      <c r="D21" s="5">
        <v>1402</v>
      </c>
      <c r="E21" s="5" t="str">
        <f t="shared" si="0"/>
        <v>2#-1-1402</v>
      </c>
      <c r="F21" s="5" t="s">
        <v>16</v>
      </c>
      <c r="G21" s="5" t="s">
        <v>19</v>
      </c>
      <c r="H21" s="5" t="s">
        <v>20</v>
      </c>
      <c r="I21" s="5">
        <f>'[1]1-9#'!C87</f>
        <v>88.82</v>
      </c>
      <c r="J21" s="5">
        <f>'[1]1-9#'!D87</f>
        <v>68.2</v>
      </c>
      <c r="K21" s="5">
        <f>[1]单价测试!F38</f>
        <v>21979</v>
      </c>
      <c r="L21" s="5">
        <f t="shared" si="1"/>
        <v>28624.26</v>
      </c>
      <c r="M21" s="6">
        <f t="shared" si="2"/>
        <v>1952174.78</v>
      </c>
      <c r="N21" s="7">
        <f t="shared" si="3"/>
        <v>1952174</v>
      </c>
    </row>
    <row r="22" spans="1:14" x14ac:dyDescent="0.25">
      <c r="A22" s="4">
        <v>20</v>
      </c>
      <c r="B22" s="4" t="s">
        <v>13</v>
      </c>
      <c r="C22" s="4">
        <v>1</v>
      </c>
      <c r="D22" s="5">
        <v>1501</v>
      </c>
      <c r="E22" s="5" t="str">
        <f t="shared" si="0"/>
        <v>2#-1-1501</v>
      </c>
      <c r="F22" s="5" t="s">
        <v>14</v>
      </c>
      <c r="G22" s="5" t="s">
        <v>15</v>
      </c>
      <c r="H22" s="5" t="s">
        <v>18</v>
      </c>
      <c r="I22" s="5">
        <f>'[1]1-9#'!C89</f>
        <v>119.24</v>
      </c>
      <c r="J22" s="5">
        <f>'[1]1-9#'!D89</f>
        <v>91.56</v>
      </c>
      <c r="K22" s="5">
        <v>21900</v>
      </c>
      <c r="L22" s="5">
        <f t="shared" si="1"/>
        <v>28520.71</v>
      </c>
      <c r="M22" s="6">
        <f t="shared" si="2"/>
        <v>2611356</v>
      </c>
      <c r="N22" s="7">
        <f t="shared" si="3"/>
        <v>2611356</v>
      </c>
    </row>
    <row r="23" spans="1:14" x14ac:dyDescent="0.25">
      <c r="A23" s="4">
        <v>21</v>
      </c>
      <c r="B23" s="4" t="s">
        <v>13</v>
      </c>
      <c r="C23" s="4">
        <v>1</v>
      </c>
      <c r="D23" s="5">
        <v>1503</v>
      </c>
      <c r="E23" s="5" t="str">
        <f t="shared" si="0"/>
        <v>2#-1-1503</v>
      </c>
      <c r="F23" s="5" t="s">
        <v>16</v>
      </c>
      <c r="G23" s="5" t="s">
        <v>15</v>
      </c>
      <c r="H23" s="5" t="s">
        <v>17</v>
      </c>
      <c r="I23" s="5">
        <f>'[1]1-9#'!C91</f>
        <v>88.58</v>
      </c>
      <c r="J23" s="5">
        <f>'[1]1-9#'!D91</f>
        <v>68.02</v>
      </c>
      <c r="K23" s="5">
        <f>[1]单价测试!E37</f>
        <v>21856</v>
      </c>
      <c r="L23" s="5">
        <f t="shared" si="1"/>
        <v>28462.28</v>
      </c>
      <c r="M23" s="6">
        <f t="shared" si="2"/>
        <v>1936004.48</v>
      </c>
      <c r="N23" s="7">
        <f t="shared" si="3"/>
        <v>1936004</v>
      </c>
    </row>
    <row r="24" spans="1:14" x14ac:dyDescent="0.25">
      <c r="A24" s="4">
        <v>22</v>
      </c>
      <c r="B24" s="4" t="s">
        <v>21</v>
      </c>
      <c r="C24" s="4">
        <v>1</v>
      </c>
      <c r="D24" s="8">
        <v>103</v>
      </c>
      <c r="E24" s="5" t="str">
        <f t="shared" si="0"/>
        <v>3#-1-103</v>
      </c>
      <c r="F24" s="5" t="s">
        <v>14</v>
      </c>
      <c r="G24" s="5" t="s">
        <v>22</v>
      </c>
      <c r="H24" s="8" t="s">
        <v>23</v>
      </c>
      <c r="I24" s="8">
        <f>'[1]1-9#'!C96</f>
        <v>88.93</v>
      </c>
      <c r="J24" s="8">
        <f>'[1]1-9#'!D96</f>
        <v>65.849999999999994</v>
      </c>
      <c r="K24" s="5">
        <v>19950</v>
      </c>
      <c r="L24" s="5">
        <f t="shared" si="1"/>
        <v>26942.35</v>
      </c>
      <c r="M24" s="6">
        <f t="shared" si="2"/>
        <v>1774153.5</v>
      </c>
      <c r="N24" s="7">
        <f t="shared" si="3"/>
        <v>1774153</v>
      </c>
    </row>
    <row r="25" spans="1:14" x14ac:dyDescent="0.25">
      <c r="A25" s="4">
        <v>23</v>
      </c>
      <c r="B25" s="4" t="s">
        <v>21</v>
      </c>
      <c r="C25" s="4">
        <v>1</v>
      </c>
      <c r="D25" s="8">
        <v>202</v>
      </c>
      <c r="E25" s="5" t="str">
        <f t="shared" si="0"/>
        <v>3#-1-202</v>
      </c>
      <c r="F25" s="5" t="s">
        <v>16</v>
      </c>
      <c r="G25" s="5" t="s">
        <v>24</v>
      </c>
      <c r="H25" s="8" t="s">
        <v>25</v>
      </c>
      <c r="I25" s="8">
        <f>'[1]1-9#'!C98</f>
        <v>78.52</v>
      </c>
      <c r="J25" s="8">
        <f>'[1]1-9#'!D98</f>
        <v>58.14</v>
      </c>
      <c r="K25" s="5">
        <f>[1]单价测试!L77</f>
        <v>19989</v>
      </c>
      <c r="L25" s="5">
        <f t="shared" si="1"/>
        <v>26995.81</v>
      </c>
      <c r="M25" s="6">
        <f t="shared" si="2"/>
        <v>1569536.28</v>
      </c>
      <c r="N25" s="7">
        <f t="shared" si="3"/>
        <v>1569536</v>
      </c>
    </row>
    <row r="26" spans="1:14" x14ac:dyDescent="0.25">
      <c r="A26" s="4">
        <v>24</v>
      </c>
      <c r="B26" s="4" t="s">
        <v>21</v>
      </c>
      <c r="C26" s="4">
        <v>1</v>
      </c>
      <c r="D26" s="8">
        <v>203</v>
      </c>
      <c r="E26" s="5" t="str">
        <f t="shared" si="0"/>
        <v>3#-1-203</v>
      </c>
      <c r="F26" s="5" t="s">
        <v>14</v>
      </c>
      <c r="G26" s="5" t="s">
        <v>22</v>
      </c>
      <c r="H26" s="8" t="s">
        <v>23</v>
      </c>
      <c r="I26" s="8">
        <f>'[1]1-9#'!C99</f>
        <v>88.93</v>
      </c>
      <c r="J26" s="8">
        <f>'[1]1-9#'!D99</f>
        <v>65.849999999999994</v>
      </c>
      <c r="K26" s="5">
        <f>[1]单价测试!K77</f>
        <v>19989</v>
      </c>
      <c r="L26" s="5">
        <f t="shared" si="1"/>
        <v>26995.02</v>
      </c>
      <c r="M26" s="6">
        <f t="shared" si="2"/>
        <v>1777621.77</v>
      </c>
      <c r="N26" s="7">
        <f t="shared" si="3"/>
        <v>1777621</v>
      </c>
    </row>
    <row r="27" spans="1:14" x14ac:dyDescent="0.25">
      <c r="A27" s="4">
        <v>25</v>
      </c>
      <c r="B27" s="4" t="s">
        <v>21</v>
      </c>
      <c r="C27" s="4">
        <v>1</v>
      </c>
      <c r="D27" s="8">
        <v>303</v>
      </c>
      <c r="E27" s="5" t="str">
        <f t="shared" si="0"/>
        <v>3#-1-303</v>
      </c>
      <c r="F27" s="5" t="s">
        <v>14</v>
      </c>
      <c r="G27" s="5" t="s">
        <v>22</v>
      </c>
      <c r="H27" s="8" t="s">
        <v>23</v>
      </c>
      <c r="I27" s="8">
        <f>'[1]1-9#'!C102</f>
        <v>88.62</v>
      </c>
      <c r="J27" s="8">
        <f>'[1]1-9#'!D102</f>
        <v>65.62</v>
      </c>
      <c r="K27" s="5">
        <f>[1]单价测试!K76</f>
        <v>20159</v>
      </c>
      <c r="L27" s="5">
        <f t="shared" si="1"/>
        <v>27224.79</v>
      </c>
      <c r="M27" s="6">
        <f t="shared" si="2"/>
        <v>1786490.58</v>
      </c>
      <c r="N27" s="7">
        <f t="shared" si="3"/>
        <v>1786490</v>
      </c>
    </row>
    <row r="28" spans="1:14" x14ac:dyDescent="0.25">
      <c r="A28" s="4">
        <v>26</v>
      </c>
      <c r="B28" s="4" t="s">
        <v>21</v>
      </c>
      <c r="C28" s="4">
        <v>1</v>
      </c>
      <c r="D28" s="8">
        <v>402</v>
      </c>
      <c r="E28" s="5" t="str">
        <f t="shared" si="0"/>
        <v>3#-1-402</v>
      </c>
      <c r="F28" s="5" t="s">
        <v>16</v>
      </c>
      <c r="G28" s="5" t="s">
        <v>24</v>
      </c>
      <c r="H28" s="8" t="s">
        <v>25</v>
      </c>
      <c r="I28" s="8">
        <f>'[1]1-9#'!C104</f>
        <v>78.319999999999993</v>
      </c>
      <c r="J28" s="8">
        <f>'[1]1-9#'!D104</f>
        <v>57.99</v>
      </c>
      <c r="K28" s="5">
        <f>[1]单价测试!L75</f>
        <v>20329</v>
      </c>
      <c r="L28" s="5">
        <f t="shared" si="1"/>
        <v>27455.89</v>
      </c>
      <c r="M28" s="6">
        <f t="shared" si="2"/>
        <v>1592167.28</v>
      </c>
      <c r="N28" s="7">
        <f t="shared" si="3"/>
        <v>1592167</v>
      </c>
    </row>
    <row r="29" spans="1:14" x14ac:dyDescent="0.25">
      <c r="A29" s="4">
        <v>27</v>
      </c>
      <c r="B29" s="4" t="s">
        <v>21</v>
      </c>
      <c r="C29" s="4">
        <v>1</v>
      </c>
      <c r="D29" s="8">
        <v>403</v>
      </c>
      <c r="E29" s="5" t="str">
        <f t="shared" si="0"/>
        <v>3#-1-403</v>
      </c>
      <c r="F29" s="5" t="s">
        <v>14</v>
      </c>
      <c r="G29" s="5" t="s">
        <v>22</v>
      </c>
      <c r="H29" s="8" t="s">
        <v>23</v>
      </c>
      <c r="I29" s="8">
        <f>'[1]1-9#'!C105</f>
        <v>88.62</v>
      </c>
      <c r="J29" s="8">
        <f>'[1]1-9#'!D105</f>
        <v>65.62</v>
      </c>
      <c r="K29" s="5">
        <f>[1]单价测试!K75</f>
        <v>20329</v>
      </c>
      <c r="L29" s="5">
        <f t="shared" si="1"/>
        <v>27454.37</v>
      </c>
      <c r="M29" s="6">
        <f t="shared" si="2"/>
        <v>1801555.98</v>
      </c>
      <c r="N29" s="7">
        <f t="shared" si="3"/>
        <v>1801555</v>
      </c>
    </row>
    <row r="30" spans="1:14" x14ac:dyDescent="0.25">
      <c r="A30" s="4">
        <v>28</v>
      </c>
      <c r="B30" s="4" t="s">
        <v>21</v>
      </c>
      <c r="C30" s="4">
        <v>1</v>
      </c>
      <c r="D30" s="8">
        <v>503</v>
      </c>
      <c r="E30" s="5" t="str">
        <f t="shared" si="0"/>
        <v>3#-1-503</v>
      </c>
      <c r="F30" s="5" t="s">
        <v>14</v>
      </c>
      <c r="G30" s="5" t="s">
        <v>22</v>
      </c>
      <c r="H30" s="8" t="s">
        <v>23</v>
      </c>
      <c r="I30" s="8">
        <f>'[1]1-9#'!C108</f>
        <v>88.62</v>
      </c>
      <c r="J30" s="8">
        <f>'[1]1-9#'!D108</f>
        <v>65.62</v>
      </c>
      <c r="K30" s="5">
        <f>[1]单价测试!K74</f>
        <v>20499</v>
      </c>
      <c r="L30" s="5">
        <f t="shared" si="1"/>
        <v>27683.96</v>
      </c>
      <c r="M30" s="6">
        <f t="shared" si="2"/>
        <v>1816621.38</v>
      </c>
      <c r="N30" s="7">
        <f t="shared" si="3"/>
        <v>1816621</v>
      </c>
    </row>
    <row r="31" spans="1:14" x14ac:dyDescent="0.25">
      <c r="A31" s="4">
        <v>29</v>
      </c>
      <c r="B31" s="4" t="s">
        <v>21</v>
      </c>
      <c r="C31" s="4">
        <v>1</v>
      </c>
      <c r="D31" s="8">
        <v>602</v>
      </c>
      <c r="E31" s="5" t="str">
        <f t="shared" si="0"/>
        <v>3#-1-602</v>
      </c>
      <c r="F31" s="5" t="s">
        <v>16</v>
      </c>
      <c r="G31" s="5" t="s">
        <v>24</v>
      </c>
      <c r="H31" s="8" t="s">
        <v>25</v>
      </c>
      <c r="I31" s="8">
        <f>'[1]1-9#'!C110</f>
        <v>78.319999999999993</v>
      </c>
      <c r="J31" s="8">
        <f>'[1]1-9#'!D110</f>
        <v>57.99</v>
      </c>
      <c r="K31" s="5">
        <f>[1]单价测试!L73</f>
        <v>20669</v>
      </c>
      <c r="L31" s="5">
        <f t="shared" si="1"/>
        <v>27915.09</v>
      </c>
      <c r="M31" s="6">
        <f t="shared" si="2"/>
        <v>1618796.08</v>
      </c>
      <c r="N31" s="7">
        <f t="shared" si="3"/>
        <v>1618796</v>
      </c>
    </row>
    <row r="32" spans="1:14" x14ac:dyDescent="0.25">
      <c r="A32" s="4">
        <v>30</v>
      </c>
      <c r="B32" s="4" t="s">
        <v>21</v>
      </c>
      <c r="C32" s="4">
        <v>1</v>
      </c>
      <c r="D32" s="8">
        <v>603</v>
      </c>
      <c r="E32" s="5" t="str">
        <f t="shared" si="0"/>
        <v>3#-1-603</v>
      </c>
      <c r="F32" s="5" t="s">
        <v>14</v>
      </c>
      <c r="G32" s="5" t="s">
        <v>22</v>
      </c>
      <c r="H32" s="8" t="s">
        <v>23</v>
      </c>
      <c r="I32" s="8">
        <f>'[1]1-9#'!C111</f>
        <v>88.62</v>
      </c>
      <c r="J32" s="8">
        <f>'[1]1-9#'!D111</f>
        <v>65.62</v>
      </c>
      <c r="K32" s="5">
        <f>[1]单价测试!K73</f>
        <v>20669</v>
      </c>
      <c r="L32" s="5">
        <f t="shared" si="1"/>
        <v>27913.54</v>
      </c>
      <c r="M32" s="6">
        <f t="shared" si="2"/>
        <v>1831686.78</v>
      </c>
      <c r="N32" s="7">
        <f t="shared" si="3"/>
        <v>1831686</v>
      </c>
    </row>
    <row r="33" spans="1:14" x14ac:dyDescent="0.25">
      <c r="A33" s="4">
        <v>31</v>
      </c>
      <c r="B33" s="4" t="s">
        <v>21</v>
      </c>
      <c r="C33" s="4">
        <v>1</v>
      </c>
      <c r="D33" s="8">
        <v>703</v>
      </c>
      <c r="E33" s="5" t="str">
        <f t="shared" si="0"/>
        <v>3#-1-703</v>
      </c>
      <c r="F33" s="5" t="s">
        <v>14</v>
      </c>
      <c r="G33" s="5" t="s">
        <v>22</v>
      </c>
      <c r="H33" s="8" t="s">
        <v>23</v>
      </c>
      <c r="I33" s="8">
        <f>'[1]1-9#'!C114</f>
        <v>88.62</v>
      </c>
      <c r="J33" s="8">
        <f>'[1]1-9#'!D114</f>
        <v>65.62</v>
      </c>
      <c r="K33" s="5">
        <f>[1]单价测试!K72</f>
        <v>20839</v>
      </c>
      <c r="L33" s="5">
        <f t="shared" si="1"/>
        <v>28143.13</v>
      </c>
      <c r="M33" s="6">
        <f t="shared" si="2"/>
        <v>1846752.18</v>
      </c>
      <c r="N33" s="7">
        <f t="shared" si="3"/>
        <v>1846752</v>
      </c>
    </row>
    <row r="34" spans="1:14" x14ac:dyDescent="0.25">
      <c r="A34" s="4">
        <v>32</v>
      </c>
      <c r="B34" s="4" t="s">
        <v>21</v>
      </c>
      <c r="C34" s="4">
        <v>1</v>
      </c>
      <c r="D34" s="8">
        <v>802</v>
      </c>
      <c r="E34" s="5" t="str">
        <f t="shared" ref="E34:E59" si="4">CONCATENATE(B34,"-",C34,"-",D34)</f>
        <v>3#-1-802</v>
      </c>
      <c r="F34" s="5" t="s">
        <v>16</v>
      </c>
      <c r="G34" s="5" t="s">
        <v>24</v>
      </c>
      <c r="H34" s="8" t="s">
        <v>25</v>
      </c>
      <c r="I34" s="8">
        <f>'[1]1-9#'!C116</f>
        <v>78.319999999999993</v>
      </c>
      <c r="J34" s="8">
        <f>'[1]1-9#'!D116</f>
        <v>57.99</v>
      </c>
      <c r="K34" s="5">
        <f>[1]单价测试!L71</f>
        <v>21009</v>
      </c>
      <c r="L34" s="5">
        <f t="shared" ref="L34:L59" si="5">ROUND(M34/J34,2)</f>
        <v>28374.29</v>
      </c>
      <c r="M34" s="6">
        <f t="shared" ref="M34:M59" si="6">ROUND(K34*I34,2)</f>
        <v>1645424.88</v>
      </c>
      <c r="N34" s="7">
        <f t="shared" ref="N34:N59" si="7">ROUNDDOWN(M34,0)</f>
        <v>1645424</v>
      </c>
    </row>
    <row r="35" spans="1:14" x14ac:dyDescent="0.25">
      <c r="A35" s="4">
        <v>33</v>
      </c>
      <c r="B35" s="4" t="s">
        <v>21</v>
      </c>
      <c r="C35" s="4">
        <v>1</v>
      </c>
      <c r="D35" s="8">
        <v>803</v>
      </c>
      <c r="E35" s="5" t="str">
        <f t="shared" si="4"/>
        <v>3#-1-803</v>
      </c>
      <c r="F35" s="5" t="s">
        <v>14</v>
      </c>
      <c r="G35" s="5" t="s">
        <v>22</v>
      </c>
      <c r="H35" s="8" t="s">
        <v>23</v>
      </c>
      <c r="I35" s="8">
        <f>'[1]1-9#'!C117</f>
        <v>88.62</v>
      </c>
      <c r="J35" s="8">
        <f>'[1]1-9#'!D117</f>
        <v>65.62</v>
      </c>
      <c r="K35" s="5">
        <f>[1]单价测试!K71</f>
        <v>21009</v>
      </c>
      <c r="L35" s="5">
        <f t="shared" si="5"/>
        <v>28372.720000000001</v>
      </c>
      <c r="M35" s="6">
        <f t="shared" si="6"/>
        <v>1861817.58</v>
      </c>
      <c r="N35" s="7">
        <f t="shared" si="7"/>
        <v>1861817</v>
      </c>
    </row>
    <row r="36" spans="1:14" x14ac:dyDescent="0.25">
      <c r="A36" s="4">
        <v>34</v>
      </c>
      <c r="B36" s="4" t="s">
        <v>21</v>
      </c>
      <c r="C36" s="4">
        <v>1</v>
      </c>
      <c r="D36" s="8">
        <v>903</v>
      </c>
      <c r="E36" s="5" t="str">
        <f t="shared" si="4"/>
        <v>3#-1-903</v>
      </c>
      <c r="F36" s="5" t="s">
        <v>14</v>
      </c>
      <c r="G36" s="5" t="s">
        <v>22</v>
      </c>
      <c r="H36" s="8" t="s">
        <v>23</v>
      </c>
      <c r="I36" s="8">
        <f>'[1]1-9#'!C120</f>
        <v>88.62</v>
      </c>
      <c r="J36" s="8">
        <f>'[1]1-9#'!D120</f>
        <v>65.62</v>
      </c>
      <c r="K36" s="5">
        <f>[1]单价测试!K70</f>
        <v>21179</v>
      </c>
      <c r="L36" s="5">
        <f t="shared" si="5"/>
        <v>28602.3</v>
      </c>
      <c r="M36" s="6">
        <f t="shared" si="6"/>
        <v>1876882.98</v>
      </c>
      <c r="N36" s="7">
        <f t="shared" si="7"/>
        <v>1876882</v>
      </c>
    </row>
    <row r="37" spans="1:14" x14ac:dyDescent="0.25">
      <c r="A37" s="4">
        <v>35</v>
      </c>
      <c r="B37" s="4" t="s">
        <v>21</v>
      </c>
      <c r="C37" s="4">
        <v>1</v>
      </c>
      <c r="D37" s="8">
        <v>1002</v>
      </c>
      <c r="E37" s="5" t="str">
        <f t="shared" si="4"/>
        <v>3#-1-1002</v>
      </c>
      <c r="F37" s="5" t="s">
        <v>16</v>
      </c>
      <c r="G37" s="5" t="s">
        <v>24</v>
      </c>
      <c r="H37" s="8" t="s">
        <v>25</v>
      </c>
      <c r="I37" s="8">
        <f>'[1]1-9#'!C122</f>
        <v>78.319999999999993</v>
      </c>
      <c r="J37" s="8">
        <f>'[1]1-9#'!D122</f>
        <v>57.99</v>
      </c>
      <c r="K37" s="5">
        <f>[1]单价测试!L69</f>
        <v>21349</v>
      </c>
      <c r="L37" s="5">
        <f t="shared" si="5"/>
        <v>28833.48</v>
      </c>
      <c r="M37" s="6">
        <f t="shared" si="6"/>
        <v>1672053.68</v>
      </c>
      <c r="N37" s="7">
        <f t="shared" si="7"/>
        <v>1672053</v>
      </c>
    </row>
    <row r="38" spans="1:14" x14ac:dyDescent="0.25">
      <c r="A38" s="4">
        <v>36</v>
      </c>
      <c r="B38" s="4" t="s">
        <v>21</v>
      </c>
      <c r="C38" s="4">
        <v>1</v>
      </c>
      <c r="D38" s="8">
        <v>1003</v>
      </c>
      <c r="E38" s="5" t="str">
        <f t="shared" si="4"/>
        <v>3#-1-1003</v>
      </c>
      <c r="F38" s="5" t="s">
        <v>14</v>
      </c>
      <c r="G38" s="5" t="s">
        <v>22</v>
      </c>
      <c r="H38" s="8" t="s">
        <v>23</v>
      </c>
      <c r="I38" s="8">
        <f>'[1]1-9#'!C123</f>
        <v>88.62</v>
      </c>
      <c r="J38" s="8">
        <f>'[1]1-9#'!D123</f>
        <v>65.62</v>
      </c>
      <c r="K38" s="5">
        <f>[1]单价测试!K69</f>
        <v>21349</v>
      </c>
      <c r="L38" s="5">
        <f t="shared" si="5"/>
        <v>28831.89</v>
      </c>
      <c r="M38" s="6">
        <f t="shared" si="6"/>
        <v>1891948.38</v>
      </c>
      <c r="N38" s="7">
        <f t="shared" si="7"/>
        <v>1891948</v>
      </c>
    </row>
    <row r="39" spans="1:14" x14ac:dyDescent="0.25">
      <c r="A39" s="4">
        <v>37</v>
      </c>
      <c r="B39" s="4" t="s">
        <v>21</v>
      </c>
      <c r="C39" s="4">
        <v>1</v>
      </c>
      <c r="D39" s="8">
        <v>1103</v>
      </c>
      <c r="E39" s="5" t="str">
        <f t="shared" si="4"/>
        <v>3#-1-1103</v>
      </c>
      <c r="F39" s="5" t="s">
        <v>14</v>
      </c>
      <c r="G39" s="5" t="s">
        <v>22</v>
      </c>
      <c r="H39" s="8" t="s">
        <v>23</v>
      </c>
      <c r="I39" s="8">
        <f>'[1]1-9#'!C126</f>
        <v>88.62</v>
      </c>
      <c r="J39" s="8">
        <f>'[1]1-9#'!D126</f>
        <v>65.62</v>
      </c>
      <c r="K39" s="5">
        <f>[1]单价测试!K68</f>
        <v>21519</v>
      </c>
      <c r="L39" s="5">
        <f t="shared" si="5"/>
        <v>29061.47</v>
      </c>
      <c r="M39" s="6">
        <f t="shared" si="6"/>
        <v>1907013.78</v>
      </c>
      <c r="N39" s="7">
        <f t="shared" si="7"/>
        <v>1907013</v>
      </c>
    </row>
    <row r="40" spans="1:14" x14ac:dyDescent="0.25">
      <c r="A40" s="4">
        <v>38</v>
      </c>
      <c r="B40" s="4" t="s">
        <v>21</v>
      </c>
      <c r="C40" s="4">
        <v>1</v>
      </c>
      <c r="D40" s="8">
        <v>1202</v>
      </c>
      <c r="E40" s="5" t="str">
        <f t="shared" si="4"/>
        <v>3#-1-1202</v>
      </c>
      <c r="F40" s="5" t="s">
        <v>16</v>
      </c>
      <c r="G40" s="5" t="s">
        <v>24</v>
      </c>
      <c r="H40" s="8" t="s">
        <v>25</v>
      </c>
      <c r="I40" s="8">
        <f>'[1]1-9#'!C128</f>
        <v>78.319999999999993</v>
      </c>
      <c r="J40" s="8">
        <f>'[1]1-9#'!D128</f>
        <v>57.99</v>
      </c>
      <c r="K40" s="5">
        <f>[1]单价测试!L67</f>
        <v>21689</v>
      </c>
      <c r="L40" s="5">
        <f t="shared" si="5"/>
        <v>29292.68</v>
      </c>
      <c r="M40" s="6">
        <f t="shared" si="6"/>
        <v>1698682.48</v>
      </c>
      <c r="N40" s="7">
        <f t="shared" si="7"/>
        <v>1698682</v>
      </c>
    </row>
    <row r="41" spans="1:14" x14ac:dyDescent="0.25">
      <c r="A41" s="4">
        <v>39</v>
      </c>
      <c r="B41" s="4" t="s">
        <v>21</v>
      </c>
      <c r="C41" s="4">
        <v>1</v>
      </c>
      <c r="D41" s="8">
        <v>1203</v>
      </c>
      <c r="E41" s="5" t="str">
        <f t="shared" si="4"/>
        <v>3#-1-1203</v>
      </c>
      <c r="F41" s="5" t="s">
        <v>14</v>
      </c>
      <c r="G41" s="5" t="s">
        <v>22</v>
      </c>
      <c r="H41" s="8" t="s">
        <v>23</v>
      </c>
      <c r="I41" s="8">
        <f>'[1]1-9#'!C129</f>
        <v>88.62</v>
      </c>
      <c r="J41" s="8">
        <f>'[1]1-9#'!D129</f>
        <v>65.62</v>
      </c>
      <c r="K41" s="5">
        <f>[1]单价测试!K67</f>
        <v>21689</v>
      </c>
      <c r="L41" s="5">
        <f t="shared" si="5"/>
        <v>29291.06</v>
      </c>
      <c r="M41" s="6">
        <f t="shared" si="6"/>
        <v>1922079.18</v>
      </c>
      <c r="N41" s="7">
        <f t="shared" si="7"/>
        <v>1922079</v>
      </c>
    </row>
    <row r="42" spans="1:14" x14ac:dyDescent="0.25">
      <c r="A42" s="4">
        <v>40</v>
      </c>
      <c r="B42" s="4" t="s">
        <v>21</v>
      </c>
      <c r="C42" s="4">
        <v>1</v>
      </c>
      <c r="D42" s="8">
        <v>1303</v>
      </c>
      <c r="E42" s="5" t="str">
        <f t="shared" si="4"/>
        <v>3#-1-1303</v>
      </c>
      <c r="F42" s="5" t="s">
        <v>14</v>
      </c>
      <c r="G42" s="5" t="s">
        <v>22</v>
      </c>
      <c r="H42" s="8" t="s">
        <v>23</v>
      </c>
      <c r="I42" s="8">
        <f>'[1]1-9#'!C132</f>
        <v>88.62</v>
      </c>
      <c r="J42" s="8">
        <f>'[1]1-9#'!D132</f>
        <v>65.62</v>
      </c>
      <c r="K42" s="5">
        <f>[1]单价测试!K66</f>
        <v>21859</v>
      </c>
      <c r="L42" s="5">
        <f t="shared" si="5"/>
        <v>29520.639999999999</v>
      </c>
      <c r="M42" s="6">
        <f t="shared" si="6"/>
        <v>1937144.58</v>
      </c>
      <c r="N42" s="7">
        <f t="shared" si="7"/>
        <v>1937144</v>
      </c>
    </row>
    <row r="43" spans="1:14" x14ac:dyDescent="0.25">
      <c r="A43" s="4">
        <v>41</v>
      </c>
      <c r="B43" s="4" t="s">
        <v>21</v>
      </c>
      <c r="C43" s="4">
        <v>1</v>
      </c>
      <c r="D43" s="8">
        <v>1402</v>
      </c>
      <c r="E43" s="5" t="str">
        <f t="shared" si="4"/>
        <v>3#-1-1402</v>
      </c>
      <c r="F43" s="5" t="s">
        <v>16</v>
      </c>
      <c r="G43" s="5" t="s">
        <v>24</v>
      </c>
      <c r="H43" s="8" t="s">
        <v>25</v>
      </c>
      <c r="I43" s="8">
        <f>'[1]1-9#'!C134</f>
        <v>78.319999999999993</v>
      </c>
      <c r="J43" s="8">
        <f>'[1]1-9#'!D134</f>
        <v>57.99</v>
      </c>
      <c r="K43" s="5">
        <f>[1]单价测试!L65</f>
        <v>22029</v>
      </c>
      <c r="L43" s="5">
        <f t="shared" si="5"/>
        <v>29751.88</v>
      </c>
      <c r="M43" s="6">
        <f t="shared" si="6"/>
        <v>1725311.28</v>
      </c>
      <c r="N43" s="7">
        <f t="shared" si="7"/>
        <v>1725311</v>
      </c>
    </row>
    <row r="44" spans="1:14" x14ac:dyDescent="0.25">
      <c r="A44" s="4">
        <v>42</v>
      </c>
      <c r="B44" s="4" t="s">
        <v>21</v>
      </c>
      <c r="C44" s="4">
        <v>1</v>
      </c>
      <c r="D44" s="8">
        <v>1403</v>
      </c>
      <c r="E44" s="5" t="str">
        <f t="shared" si="4"/>
        <v>3#-1-1403</v>
      </c>
      <c r="F44" s="5" t="s">
        <v>14</v>
      </c>
      <c r="G44" s="5" t="s">
        <v>22</v>
      </c>
      <c r="H44" s="8" t="s">
        <v>23</v>
      </c>
      <c r="I44" s="8">
        <f>'[1]1-9#'!C135</f>
        <v>88.62</v>
      </c>
      <c r="J44" s="8">
        <f>'[1]1-9#'!D135</f>
        <v>65.62</v>
      </c>
      <c r="K44" s="5">
        <f>[1]单价测试!K65</f>
        <v>22029</v>
      </c>
      <c r="L44" s="5">
        <f t="shared" si="5"/>
        <v>29750.23</v>
      </c>
      <c r="M44" s="6">
        <f t="shared" si="6"/>
        <v>1952209.98</v>
      </c>
      <c r="N44" s="7">
        <f t="shared" si="7"/>
        <v>1952209</v>
      </c>
    </row>
    <row r="45" spans="1:14" x14ac:dyDescent="0.25">
      <c r="A45" s="4">
        <v>43</v>
      </c>
      <c r="B45" s="4" t="s">
        <v>21</v>
      </c>
      <c r="C45" s="4">
        <v>1</v>
      </c>
      <c r="D45" s="8">
        <v>1503</v>
      </c>
      <c r="E45" s="5" t="str">
        <f t="shared" si="4"/>
        <v>3#-1-1503</v>
      </c>
      <c r="F45" s="5" t="s">
        <v>14</v>
      </c>
      <c r="G45" s="5" t="s">
        <v>22</v>
      </c>
      <c r="H45" s="8" t="s">
        <v>23</v>
      </c>
      <c r="I45" s="8">
        <f>'[1]1-9#'!C138</f>
        <v>88.62</v>
      </c>
      <c r="J45" s="8">
        <f>'[1]1-9#'!D138</f>
        <v>65.62</v>
      </c>
      <c r="K45" s="5">
        <f>[1]单价测试!K64</f>
        <v>21859</v>
      </c>
      <c r="L45" s="5">
        <f t="shared" si="5"/>
        <v>29520.639999999999</v>
      </c>
      <c r="M45" s="6">
        <f t="shared" si="6"/>
        <v>1937144.58</v>
      </c>
      <c r="N45" s="7">
        <f t="shared" si="7"/>
        <v>1937144</v>
      </c>
    </row>
    <row r="46" spans="1:14" x14ac:dyDescent="0.25">
      <c r="A46" s="4">
        <v>44</v>
      </c>
      <c r="B46" s="4" t="s">
        <v>26</v>
      </c>
      <c r="C46" s="4">
        <v>1</v>
      </c>
      <c r="D46" s="8">
        <v>101</v>
      </c>
      <c r="E46" s="5" t="str">
        <f t="shared" si="4"/>
        <v>4#-1-101</v>
      </c>
      <c r="F46" s="5" t="s">
        <v>16</v>
      </c>
      <c r="G46" s="5" t="s">
        <v>15</v>
      </c>
      <c r="H46" s="8" t="s">
        <v>27</v>
      </c>
      <c r="I46" s="8">
        <f>'[1]1-9#'!C141</f>
        <v>89.98</v>
      </c>
      <c r="J46" s="8">
        <f>'[1]1-9#'!D141</f>
        <v>71.349999999999994</v>
      </c>
      <c r="K46" s="5">
        <f>[1]单价测试!I101</f>
        <v>20267</v>
      </c>
      <c r="L46" s="5">
        <f t="shared" si="5"/>
        <v>25558.86</v>
      </c>
      <c r="M46" s="6">
        <f t="shared" si="6"/>
        <v>1823624.66</v>
      </c>
      <c r="N46" s="7">
        <f t="shared" si="7"/>
        <v>1823624</v>
      </c>
    </row>
    <row r="47" spans="1:14" x14ac:dyDescent="0.25">
      <c r="A47" s="4">
        <v>45</v>
      </c>
      <c r="B47" s="4" t="s">
        <v>26</v>
      </c>
      <c r="C47" s="4">
        <v>1</v>
      </c>
      <c r="D47" s="8">
        <v>201</v>
      </c>
      <c r="E47" s="5" t="str">
        <f t="shared" si="4"/>
        <v>4#-1-201</v>
      </c>
      <c r="F47" s="5" t="s">
        <v>16</v>
      </c>
      <c r="G47" s="5" t="s">
        <v>15</v>
      </c>
      <c r="H47" s="8" t="s">
        <v>27</v>
      </c>
      <c r="I47" s="8">
        <f>'[1]1-9#'!C143</f>
        <v>89.98</v>
      </c>
      <c r="J47" s="8">
        <f>'[1]1-9#'!D143</f>
        <v>71.349999999999994</v>
      </c>
      <c r="K47" s="5">
        <f>[1]单价测试!I100</f>
        <v>20417</v>
      </c>
      <c r="L47" s="5">
        <f t="shared" si="5"/>
        <v>25748.03</v>
      </c>
      <c r="M47" s="6">
        <f t="shared" si="6"/>
        <v>1837121.66</v>
      </c>
      <c r="N47" s="7">
        <f t="shared" si="7"/>
        <v>1837121</v>
      </c>
    </row>
    <row r="48" spans="1:14" x14ac:dyDescent="0.25">
      <c r="A48" s="4">
        <v>46</v>
      </c>
      <c r="B48" s="4" t="s">
        <v>26</v>
      </c>
      <c r="C48" s="4">
        <v>1</v>
      </c>
      <c r="D48" s="8">
        <v>301</v>
      </c>
      <c r="E48" s="5" t="str">
        <f t="shared" si="4"/>
        <v>4#-1-301</v>
      </c>
      <c r="F48" s="5" t="s">
        <v>16</v>
      </c>
      <c r="G48" s="5" t="s">
        <v>15</v>
      </c>
      <c r="H48" s="8" t="s">
        <v>27</v>
      </c>
      <c r="I48" s="8">
        <f>'[1]1-9#'!C145</f>
        <v>89.64</v>
      </c>
      <c r="J48" s="8">
        <f>'[1]1-9#'!D145</f>
        <v>71.08</v>
      </c>
      <c r="K48" s="5">
        <f>[1]单价测试!I99</f>
        <v>20587</v>
      </c>
      <c r="L48" s="5">
        <f t="shared" si="5"/>
        <v>25962.560000000001</v>
      </c>
      <c r="M48" s="6">
        <f t="shared" si="6"/>
        <v>1845418.68</v>
      </c>
      <c r="N48" s="7">
        <f t="shared" si="7"/>
        <v>1845418</v>
      </c>
    </row>
    <row r="49" spans="1:14" x14ac:dyDescent="0.25">
      <c r="A49" s="4">
        <v>47</v>
      </c>
      <c r="B49" s="4" t="s">
        <v>26</v>
      </c>
      <c r="C49" s="4">
        <v>1</v>
      </c>
      <c r="D49" s="8">
        <v>401</v>
      </c>
      <c r="E49" s="5" t="str">
        <f t="shared" si="4"/>
        <v>4#-1-401</v>
      </c>
      <c r="F49" s="5" t="s">
        <v>16</v>
      </c>
      <c r="G49" s="5" t="s">
        <v>15</v>
      </c>
      <c r="H49" s="8" t="s">
        <v>27</v>
      </c>
      <c r="I49" s="8">
        <f>'[1]1-9#'!C147</f>
        <v>89.64</v>
      </c>
      <c r="J49" s="8">
        <f>'[1]1-9#'!D147</f>
        <v>71.08</v>
      </c>
      <c r="K49" s="5">
        <f>[1]单价测试!I98</f>
        <v>20757</v>
      </c>
      <c r="L49" s="5">
        <f t="shared" si="5"/>
        <v>26176.95</v>
      </c>
      <c r="M49" s="6">
        <f t="shared" si="6"/>
        <v>1860657.48</v>
      </c>
      <c r="N49" s="7">
        <f t="shared" si="7"/>
        <v>1860657</v>
      </c>
    </row>
    <row r="50" spans="1:14" x14ac:dyDescent="0.25">
      <c r="A50" s="4">
        <v>48</v>
      </c>
      <c r="B50" s="4" t="s">
        <v>26</v>
      </c>
      <c r="C50" s="4">
        <v>1</v>
      </c>
      <c r="D50" s="8">
        <v>501</v>
      </c>
      <c r="E50" s="5" t="str">
        <f t="shared" si="4"/>
        <v>4#-1-501</v>
      </c>
      <c r="F50" s="5" t="s">
        <v>16</v>
      </c>
      <c r="G50" s="5" t="s">
        <v>15</v>
      </c>
      <c r="H50" s="8" t="s">
        <v>27</v>
      </c>
      <c r="I50" s="8">
        <f>'[1]1-9#'!C149</f>
        <v>89.64</v>
      </c>
      <c r="J50" s="8">
        <f>'[1]1-9#'!D149</f>
        <v>71.08</v>
      </c>
      <c r="K50" s="5">
        <f>[1]单价测试!I97</f>
        <v>20927</v>
      </c>
      <c r="L50" s="5">
        <f t="shared" si="5"/>
        <v>26391.34</v>
      </c>
      <c r="M50" s="6">
        <f t="shared" si="6"/>
        <v>1875896.28</v>
      </c>
      <c r="N50" s="7">
        <f t="shared" si="7"/>
        <v>1875896</v>
      </c>
    </row>
    <row r="51" spans="1:14" x14ac:dyDescent="0.25">
      <c r="A51" s="4">
        <v>49</v>
      </c>
      <c r="B51" s="4" t="s">
        <v>26</v>
      </c>
      <c r="C51" s="4">
        <v>1</v>
      </c>
      <c r="D51" s="8">
        <v>601</v>
      </c>
      <c r="E51" s="5" t="str">
        <f t="shared" si="4"/>
        <v>4#-1-601</v>
      </c>
      <c r="F51" s="5" t="s">
        <v>16</v>
      </c>
      <c r="G51" s="5" t="s">
        <v>15</v>
      </c>
      <c r="H51" s="8" t="s">
        <v>27</v>
      </c>
      <c r="I51" s="8">
        <f>'[1]1-9#'!C151</f>
        <v>89.64</v>
      </c>
      <c r="J51" s="8">
        <f>'[1]1-9#'!D151</f>
        <v>71.08</v>
      </c>
      <c r="K51" s="5">
        <f>[1]单价测试!I96</f>
        <v>21097</v>
      </c>
      <c r="L51" s="5">
        <f t="shared" si="5"/>
        <v>26605.73</v>
      </c>
      <c r="M51" s="6">
        <f t="shared" si="6"/>
        <v>1891135.08</v>
      </c>
      <c r="N51" s="7">
        <f t="shared" si="7"/>
        <v>1891135</v>
      </c>
    </row>
    <row r="52" spans="1:14" x14ac:dyDescent="0.25">
      <c r="A52" s="4">
        <v>50</v>
      </c>
      <c r="B52" s="4" t="s">
        <v>26</v>
      </c>
      <c r="C52" s="4">
        <v>1</v>
      </c>
      <c r="D52" s="8">
        <v>701</v>
      </c>
      <c r="E52" s="5" t="str">
        <f t="shared" si="4"/>
        <v>4#-1-701</v>
      </c>
      <c r="F52" s="5" t="s">
        <v>16</v>
      </c>
      <c r="G52" s="5" t="s">
        <v>15</v>
      </c>
      <c r="H52" s="8" t="s">
        <v>27</v>
      </c>
      <c r="I52" s="8">
        <f>'[1]1-9#'!C153</f>
        <v>89.64</v>
      </c>
      <c r="J52" s="8">
        <f>'[1]1-9#'!D153</f>
        <v>71.08</v>
      </c>
      <c r="K52" s="5">
        <f>[1]单价测试!I95</f>
        <v>21267</v>
      </c>
      <c r="L52" s="5">
        <f t="shared" si="5"/>
        <v>26820.12</v>
      </c>
      <c r="M52" s="6">
        <f t="shared" si="6"/>
        <v>1906373.88</v>
      </c>
      <c r="N52" s="7">
        <f t="shared" si="7"/>
        <v>1906373</v>
      </c>
    </row>
    <row r="53" spans="1:14" x14ac:dyDescent="0.25">
      <c r="A53" s="4">
        <v>51</v>
      </c>
      <c r="B53" s="4" t="s">
        <v>26</v>
      </c>
      <c r="C53" s="4">
        <v>1</v>
      </c>
      <c r="D53" s="8">
        <v>801</v>
      </c>
      <c r="E53" s="5" t="str">
        <f t="shared" si="4"/>
        <v>4#-1-801</v>
      </c>
      <c r="F53" s="5" t="s">
        <v>16</v>
      </c>
      <c r="G53" s="5" t="s">
        <v>15</v>
      </c>
      <c r="H53" s="8" t="s">
        <v>27</v>
      </c>
      <c r="I53" s="8">
        <f>'[1]1-9#'!C155</f>
        <v>89.64</v>
      </c>
      <c r="J53" s="8">
        <f>'[1]1-9#'!D155</f>
        <v>71.08</v>
      </c>
      <c r="K53" s="5">
        <f>[1]单价测试!I94</f>
        <v>21437</v>
      </c>
      <c r="L53" s="5">
        <f t="shared" si="5"/>
        <v>27034.51</v>
      </c>
      <c r="M53" s="6">
        <f t="shared" si="6"/>
        <v>1921612.68</v>
      </c>
      <c r="N53" s="7">
        <f t="shared" si="7"/>
        <v>1921612</v>
      </c>
    </row>
    <row r="54" spans="1:14" x14ac:dyDescent="0.25">
      <c r="A54" s="4">
        <v>52</v>
      </c>
      <c r="B54" s="4" t="s">
        <v>26</v>
      </c>
      <c r="C54" s="4">
        <v>1</v>
      </c>
      <c r="D54" s="8">
        <v>901</v>
      </c>
      <c r="E54" s="5" t="str">
        <f t="shared" si="4"/>
        <v>4#-1-901</v>
      </c>
      <c r="F54" s="5" t="s">
        <v>16</v>
      </c>
      <c r="G54" s="5" t="s">
        <v>15</v>
      </c>
      <c r="H54" s="8" t="s">
        <v>27</v>
      </c>
      <c r="I54" s="8">
        <f>'[1]1-9#'!C157</f>
        <v>89.64</v>
      </c>
      <c r="J54" s="8">
        <f>'[1]1-9#'!D157</f>
        <v>71.08</v>
      </c>
      <c r="K54" s="5">
        <f>[1]单价测试!I93</f>
        <v>21607</v>
      </c>
      <c r="L54" s="5">
        <f t="shared" si="5"/>
        <v>27248.9</v>
      </c>
      <c r="M54" s="6">
        <f t="shared" si="6"/>
        <v>1936851.48</v>
      </c>
      <c r="N54" s="7">
        <f t="shared" si="7"/>
        <v>1936851</v>
      </c>
    </row>
    <row r="55" spans="1:14" x14ac:dyDescent="0.25">
      <c r="A55" s="4">
        <v>53</v>
      </c>
      <c r="B55" s="4" t="s">
        <v>26</v>
      </c>
      <c r="C55" s="4">
        <v>1</v>
      </c>
      <c r="D55" s="8">
        <v>1001</v>
      </c>
      <c r="E55" s="5" t="str">
        <f t="shared" si="4"/>
        <v>4#-1-1001</v>
      </c>
      <c r="F55" s="5" t="s">
        <v>16</v>
      </c>
      <c r="G55" s="5" t="s">
        <v>15</v>
      </c>
      <c r="H55" s="8" t="s">
        <v>27</v>
      </c>
      <c r="I55" s="8">
        <f>'[1]1-9#'!C159</f>
        <v>89.64</v>
      </c>
      <c r="J55" s="8">
        <f>'[1]1-9#'!D159</f>
        <v>71.08</v>
      </c>
      <c r="K55" s="5">
        <f>[1]单价测试!I92</f>
        <v>21877</v>
      </c>
      <c r="L55" s="5">
        <f t="shared" si="5"/>
        <v>27589.4</v>
      </c>
      <c r="M55" s="6">
        <f t="shared" si="6"/>
        <v>1961054.28</v>
      </c>
      <c r="N55" s="7">
        <f t="shared" si="7"/>
        <v>1961054</v>
      </c>
    </row>
    <row r="56" spans="1:14" x14ac:dyDescent="0.25">
      <c r="A56" s="4">
        <v>54</v>
      </c>
      <c r="B56" s="4" t="s">
        <v>26</v>
      </c>
      <c r="C56" s="4">
        <v>1</v>
      </c>
      <c r="D56" s="8">
        <v>1101</v>
      </c>
      <c r="E56" s="5" t="str">
        <f t="shared" si="4"/>
        <v>4#-1-1101</v>
      </c>
      <c r="F56" s="5" t="s">
        <v>16</v>
      </c>
      <c r="G56" s="5" t="s">
        <v>15</v>
      </c>
      <c r="H56" s="8" t="s">
        <v>27</v>
      </c>
      <c r="I56" s="8">
        <f>'[1]1-9#'!C161</f>
        <v>89.64</v>
      </c>
      <c r="J56" s="8">
        <f>'[1]1-9#'!D161</f>
        <v>71.08</v>
      </c>
      <c r="K56" s="5">
        <v>21440</v>
      </c>
      <c r="L56" s="5">
        <f t="shared" si="5"/>
        <v>27038.29</v>
      </c>
      <c r="M56" s="6">
        <f t="shared" si="6"/>
        <v>1921881.6</v>
      </c>
      <c r="N56" s="7">
        <f t="shared" si="7"/>
        <v>1921881</v>
      </c>
    </row>
    <row r="57" spans="1:14" x14ac:dyDescent="0.25">
      <c r="A57" s="4">
        <v>55</v>
      </c>
      <c r="B57" s="4" t="s">
        <v>26</v>
      </c>
      <c r="C57" s="4">
        <v>4</v>
      </c>
      <c r="D57" s="8">
        <v>102</v>
      </c>
      <c r="E57" s="5" t="str">
        <f t="shared" si="4"/>
        <v>4#-4-102</v>
      </c>
      <c r="F57" s="5" t="s">
        <v>16</v>
      </c>
      <c r="G57" s="5" t="s">
        <v>15</v>
      </c>
      <c r="H57" s="8" t="s">
        <v>27</v>
      </c>
      <c r="I57" s="8">
        <f>'[1]1-9#'!R142</f>
        <v>89.24</v>
      </c>
      <c r="J57" s="8">
        <f>'[1]1-9#'!S142</f>
        <v>70.760000000000005</v>
      </c>
      <c r="K57" s="5">
        <f>[1]单价测试!B101</f>
        <v>20267</v>
      </c>
      <c r="L57" s="5">
        <f t="shared" si="5"/>
        <v>25560.02</v>
      </c>
      <c r="M57" s="6">
        <f t="shared" si="6"/>
        <v>1808627.08</v>
      </c>
      <c r="N57" s="7">
        <f t="shared" si="7"/>
        <v>1808627</v>
      </c>
    </row>
    <row r="58" spans="1:14" x14ac:dyDescent="0.25">
      <c r="A58" s="4">
        <v>56</v>
      </c>
      <c r="B58" s="4" t="s">
        <v>26</v>
      </c>
      <c r="C58" s="4">
        <v>4</v>
      </c>
      <c r="D58" s="8">
        <v>202</v>
      </c>
      <c r="E58" s="5" t="str">
        <f t="shared" si="4"/>
        <v>4#-4-202</v>
      </c>
      <c r="F58" s="5" t="s">
        <v>16</v>
      </c>
      <c r="G58" s="5" t="s">
        <v>15</v>
      </c>
      <c r="H58" s="8" t="s">
        <v>27</v>
      </c>
      <c r="I58" s="8">
        <f>'[1]1-9#'!R144</f>
        <v>89.98</v>
      </c>
      <c r="J58" s="8">
        <f>'[1]1-9#'!S144</f>
        <v>71.349999999999994</v>
      </c>
      <c r="K58" s="5">
        <f>[1]单价测试!B100</f>
        <v>20417</v>
      </c>
      <c r="L58" s="5">
        <f t="shared" si="5"/>
        <v>25748.03</v>
      </c>
      <c r="M58" s="6">
        <f t="shared" si="6"/>
        <v>1837121.66</v>
      </c>
      <c r="N58" s="7">
        <f t="shared" si="7"/>
        <v>1837121</v>
      </c>
    </row>
    <row r="59" spans="1:14" x14ac:dyDescent="0.25">
      <c r="A59" s="4">
        <v>57</v>
      </c>
      <c r="B59" s="4" t="s">
        <v>26</v>
      </c>
      <c r="C59" s="4">
        <v>4</v>
      </c>
      <c r="D59" s="8">
        <v>302</v>
      </c>
      <c r="E59" s="5" t="str">
        <f t="shared" si="4"/>
        <v>4#-4-302</v>
      </c>
      <c r="F59" s="5" t="s">
        <v>16</v>
      </c>
      <c r="G59" s="5" t="s">
        <v>15</v>
      </c>
      <c r="H59" s="8" t="s">
        <v>27</v>
      </c>
      <c r="I59" s="8">
        <f>'[1]1-9#'!R146</f>
        <v>89.64</v>
      </c>
      <c r="J59" s="8">
        <f>'[1]1-9#'!S146</f>
        <v>71.08</v>
      </c>
      <c r="K59" s="5">
        <f>[1]单价测试!B99</f>
        <v>20587</v>
      </c>
      <c r="L59" s="5">
        <f t="shared" si="5"/>
        <v>25962.560000000001</v>
      </c>
      <c r="M59" s="6">
        <f t="shared" si="6"/>
        <v>1845418.68</v>
      </c>
      <c r="N59" s="7">
        <f t="shared" si="7"/>
        <v>1845418</v>
      </c>
    </row>
    <row r="60" spans="1:14" x14ac:dyDescent="0.25">
      <c r="A60" s="4">
        <v>58</v>
      </c>
      <c r="B60" s="4" t="s">
        <v>28</v>
      </c>
      <c r="C60" s="4">
        <v>2</v>
      </c>
      <c r="D60" s="9">
        <v>101</v>
      </c>
      <c r="E60" s="5" t="str">
        <f t="shared" ref="E60:E79" si="8">CONCATENATE(B60,"-",C60,"-",D60)</f>
        <v>5#-2-101</v>
      </c>
      <c r="F60" s="5" t="s">
        <v>16</v>
      </c>
      <c r="G60" s="5" t="s">
        <v>15</v>
      </c>
      <c r="H60" s="8" t="s">
        <v>27</v>
      </c>
      <c r="I60" s="9">
        <f>'[1]1-9#'!H165</f>
        <v>88.86</v>
      </c>
      <c r="J60" s="9">
        <f>'[1]1-9#'!I165</f>
        <v>70.760000000000005</v>
      </c>
      <c r="K60" s="5">
        <f>[1]单价测试!G123</f>
        <v>20278</v>
      </c>
      <c r="L60" s="5">
        <f t="shared" ref="L60:L79" si="9">ROUND(M60/J60,2)</f>
        <v>25465</v>
      </c>
      <c r="M60" s="6">
        <f t="shared" ref="M60:M79" si="10">ROUND(K60*I60,2)</f>
        <v>1801903.08</v>
      </c>
      <c r="N60" s="7">
        <f t="shared" ref="N60:N79" si="11">ROUNDDOWN(M60,0)</f>
        <v>1801903</v>
      </c>
    </row>
    <row r="61" spans="1:14" x14ac:dyDescent="0.25">
      <c r="A61" s="4">
        <v>59</v>
      </c>
      <c r="B61" s="4" t="s">
        <v>28</v>
      </c>
      <c r="C61" s="4">
        <v>2</v>
      </c>
      <c r="D61" s="9">
        <v>201</v>
      </c>
      <c r="E61" s="5" t="str">
        <f t="shared" si="8"/>
        <v>5#-2-201</v>
      </c>
      <c r="F61" s="5" t="s">
        <v>16</v>
      </c>
      <c r="G61" s="5" t="s">
        <v>15</v>
      </c>
      <c r="H61" s="8" t="s">
        <v>27</v>
      </c>
      <c r="I61" s="9">
        <f>'[1]1-9#'!H167</f>
        <v>88.86</v>
      </c>
      <c r="J61" s="9">
        <f>'[1]1-9#'!I167</f>
        <v>70.760000000000005</v>
      </c>
      <c r="K61" s="5">
        <f>[1]单价测试!G122</f>
        <v>20428</v>
      </c>
      <c r="L61" s="5">
        <f t="shared" si="9"/>
        <v>25653.360000000001</v>
      </c>
      <c r="M61" s="6">
        <f t="shared" si="10"/>
        <v>1815232.08</v>
      </c>
      <c r="N61" s="7">
        <f t="shared" si="11"/>
        <v>1815232</v>
      </c>
    </row>
    <row r="62" spans="1:14" x14ac:dyDescent="0.25">
      <c r="A62" s="4">
        <v>60</v>
      </c>
      <c r="B62" s="4" t="s">
        <v>28</v>
      </c>
      <c r="C62" s="4">
        <v>2</v>
      </c>
      <c r="D62" s="9">
        <v>301</v>
      </c>
      <c r="E62" s="5" t="str">
        <f t="shared" si="8"/>
        <v>5#-2-301</v>
      </c>
      <c r="F62" s="5" t="s">
        <v>16</v>
      </c>
      <c r="G62" s="5" t="s">
        <v>15</v>
      </c>
      <c r="H62" s="8" t="s">
        <v>27</v>
      </c>
      <c r="I62" s="9">
        <f>'[1]1-9#'!H169</f>
        <v>88.61</v>
      </c>
      <c r="J62" s="9">
        <f>'[1]1-9#'!I169</f>
        <v>70.56</v>
      </c>
      <c r="K62" s="5">
        <f>[1]单价测试!G121</f>
        <v>20598</v>
      </c>
      <c r="L62" s="5">
        <f t="shared" si="9"/>
        <v>25867.19</v>
      </c>
      <c r="M62" s="6">
        <f t="shared" si="10"/>
        <v>1825188.78</v>
      </c>
      <c r="N62" s="7">
        <f t="shared" si="11"/>
        <v>1825188</v>
      </c>
    </row>
    <row r="63" spans="1:14" x14ac:dyDescent="0.25">
      <c r="A63" s="4">
        <v>61</v>
      </c>
      <c r="B63" s="4" t="s">
        <v>28</v>
      </c>
      <c r="C63" s="4">
        <v>2</v>
      </c>
      <c r="D63" s="9">
        <v>401</v>
      </c>
      <c r="E63" s="5" t="str">
        <f t="shared" si="8"/>
        <v>5#-2-401</v>
      </c>
      <c r="F63" s="5" t="s">
        <v>16</v>
      </c>
      <c r="G63" s="5" t="s">
        <v>15</v>
      </c>
      <c r="H63" s="8" t="s">
        <v>27</v>
      </c>
      <c r="I63" s="9">
        <f>'[1]1-9#'!H171</f>
        <v>88.61</v>
      </c>
      <c r="J63" s="9">
        <f>'[1]1-9#'!I171</f>
        <v>70.56</v>
      </c>
      <c r="K63" s="5">
        <f>[1]单价测试!G120</f>
        <v>20768</v>
      </c>
      <c r="L63" s="5">
        <f t="shared" si="9"/>
        <v>26080.68</v>
      </c>
      <c r="M63" s="6">
        <f t="shared" si="10"/>
        <v>1840252.48</v>
      </c>
      <c r="N63" s="7">
        <f t="shared" si="11"/>
        <v>1840252</v>
      </c>
    </row>
    <row r="64" spans="1:14" x14ac:dyDescent="0.25">
      <c r="A64" s="4">
        <v>62</v>
      </c>
      <c r="B64" s="4" t="s">
        <v>28</v>
      </c>
      <c r="C64" s="4">
        <v>2</v>
      </c>
      <c r="D64" s="9">
        <v>501</v>
      </c>
      <c r="E64" s="5" t="str">
        <f t="shared" si="8"/>
        <v>5#-2-501</v>
      </c>
      <c r="F64" s="5" t="s">
        <v>16</v>
      </c>
      <c r="G64" s="5" t="s">
        <v>15</v>
      </c>
      <c r="H64" s="8" t="s">
        <v>27</v>
      </c>
      <c r="I64" s="9">
        <f>'[1]1-9#'!H173</f>
        <v>88.61</v>
      </c>
      <c r="J64" s="9">
        <f>'[1]1-9#'!I173</f>
        <v>70.56</v>
      </c>
      <c r="K64" s="5">
        <f>[1]单价测试!G119</f>
        <v>20938</v>
      </c>
      <c r="L64" s="5">
        <f t="shared" si="9"/>
        <v>26294.16</v>
      </c>
      <c r="M64" s="6">
        <f t="shared" si="10"/>
        <v>1855316.18</v>
      </c>
      <c r="N64" s="7">
        <f t="shared" si="11"/>
        <v>1855316</v>
      </c>
    </row>
    <row r="65" spans="1:14" x14ac:dyDescent="0.25">
      <c r="A65" s="4">
        <v>63</v>
      </c>
      <c r="B65" s="4" t="s">
        <v>28</v>
      </c>
      <c r="C65" s="4">
        <v>2</v>
      </c>
      <c r="D65" s="9">
        <v>601</v>
      </c>
      <c r="E65" s="5" t="str">
        <f t="shared" si="8"/>
        <v>5#-2-601</v>
      </c>
      <c r="F65" s="5" t="s">
        <v>16</v>
      </c>
      <c r="G65" s="5" t="s">
        <v>15</v>
      </c>
      <c r="H65" s="8" t="s">
        <v>27</v>
      </c>
      <c r="I65" s="9">
        <f>'[1]1-9#'!H175</f>
        <v>88.61</v>
      </c>
      <c r="J65" s="9">
        <f>'[1]1-9#'!I175</f>
        <v>70.56</v>
      </c>
      <c r="K65" s="5">
        <f>[1]单价测试!G118</f>
        <v>21108</v>
      </c>
      <c r="L65" s="5">
        <f t="shared" si="9"/>
        <v>26507.65</v>
      </c>
      <c r="M65" s="6">
        <f t="shared" si="10"/>
        <v>1870379.88</v>
      </c>
      <c r="N65" s="7">
        <f t="shared" si="11"/>
        <v>1870379</v>
      </c>
    </row>
    <row r="66" spans="1:14" x14ac:dyDescent="0.25">
      <c r="A66" s="4">
        <v>64</v>
      </c>
      <c r="B66" s="4" t="s">
        <v>28</v>
      </c>
      <c r="C66" s="4">
        <v>2</v>
      </c>
      <c r="D66" s="9">
        <v>701</v>
      </c>
      <c r="E66" s="5" t="str">
        <f t="shared" si="8"/>
        <v>5#-2-701</v>
      </c>
      <c r="F66" s="5" t="s">
        <v>16</v>
      </c>
      <c r="G66" s="5" t="s">
        <v>15</v>
      </c>
      <c r="H66" s="8" t="s">
        <v>27</v>
      </c>
      <c r="I66" s="9">
        <f>'[1]1-9#'!H177</f>
        <v>88.61</v>
      </c>
      <c r="J66" s="9">
        <f>'[1]1-9#'!I177</f>
        <v>70.56</v>
      </c>
      <c r="K66" s="5">
        <f>[1]单价测试!G117</f>
        <v>21278</v>
      </c>
      <c r="L66" s="5">
        <f t="shared" si="9"/>
        <v>26721.14</v>
      </c>
      <c r="M66" s="6">
        <f t="shared" si="10"/>
        <v>1885443.58</v>
      </c>
      <c r="N66" s="7">
        <f t="shared" si="11"/>
        <v>1885443</v>
      </c>
    </row>
    <row r="67" spans="1:14" x14ac:dyDescent="0.25">
      <c r="A67" s="4">
        <v>65</v>
      </c>
      <c r="B67" s="4" t="s">
        <v>28</v>
      </c>
      <c r="C67" s="4">
        <v>2</v>
      </c>
      <c r="D67" s="9">
        <v>801</v>
      </c>
      <c r="E67" s="5" t="str">
        <f t="shared" si="8"/>
        <v>5#-2-801</v>
      </c>
      <c r="F67" s="5" t="s">
        <v>16</v>
      </c>
      <c r="G67" s="5" t="s">
        <v>15</v>
      </c>
      <c r="H67" s="8" t="s">
        <v>27</v>
      </c>
      <c r="I67" s="9">
        <f>'[1]1-9#'!H179</f>
        <v>88.61</v>
      </c>
      <c r="J67" s="9">
        <f>'[1]1-9#'!I179</f>
        <v>70.56</v>
      </c>
      <c r="K67" s="5">
        <f>[1]单价测试!G116</f>
        <v>21448</v>
      </c>
      <c r="L67" s="5">
        <f t="shared" si="9"/>
        <v>26934.63</v>
      </c>
      <c r="M67" s="6">
        <f t="shared" si="10"/>
        <v>1900507.28</v>
      </c>
      <c r="N67" s="7">
        <f t="shared" si="11"/>
        <v>1900507</v>
      </c>
    </row>
    <row r="68" spans="1:14" x14ac:dyDescent="0.25">
      <c r="A68" s="4">
        <v>66</v>
      </c>
      <c r="B68" s="4" t="s">
        <v>28</v>
      </c>
      <c r="C68" s="4">
        <v>2</v>
      </c>
      <c r="D68" s="9">
        <v>901</v>
      </c>
      <c r="E68" s="5" t="str">
        <f t="shared" si="8"/>
        <v>5#-2-901</v>
      </c>
      <c r="F68" s="5" t="s">
        <v>16</v>
      </c>
      <c r="G68" s="5" t="s">
        <v>15</v>
      </c>
      <c r="H68" s="8" t="s">
        <v>27</v>
      </c>
      <c r="I68" s="9">
        <f>'[1]1-9#'!H181</f>
        <v>88.61</v>
      </c>
      <c r="J68" s="9">
        <f>'[1]1-9#'!I181</f>
        <v>70.56</v>
      </c>
      <c r="K68" s="5">
        <f>[1]单价测试!G115</f>
        <v>21618</v>
      </c>
      <c r="L68" s="5">
        <f t="shared" si="9"/>
        <v>27148.11</v>
      </c>
      <c r="M68" s="6">
        <f t="shared" si="10"/>
        <v>1915570.98</v>
      </c>
      <c r="N68" s="7">
        <f t="shared" si="11"/>
        <v>1915570</v>
      </c>
    </row>
    <row r="69" spans="1:14" x14ac:dyDescent="0.25">
      <c r="A69" s="4">
        <v>67</v>
      </c>
      <c r="B69" s="4" t="s">
        <v>28</v>
      </c>
      <c r="C69" s="4">
        <v>2</v>
      </c>
      <c r="D69" s="9">
        <v>1001</v>
      </c>
      <c r="E69" s="5" t="str">
        <f t="shared" si="8"/>
        <v>5#-2-1001</v>
      </c>
      <c r="F69" s="5" t="s">
        <v>16</v>
      </c>
      <c r="G69" s="5" t="s">
        <v>15</v>
      </c>
      <c r="H69" s="8" t="s">
        <v>27</v>
      </c>
      <c r="I69" s="9">
        <f>'[1]1-9#'!H183</f>
        <v>88.61</v>
      </c>
      <c r="J69" s="9">
        <f>'[1]1-9#'!I183</f>
        <v>70.56</v>
      </c>
      <c r="K69" s="5">
        <f>[1]单价测试!G114</f>
        <v>21448</v>
      </c>
      <c r="L69" s="5">
        <f t="shared" si="9"/>
        <v>26934.63</v>
      </c>
      <c r="M69" s="6">
        <f t="shared" si="10"/>
        <v>1900507.28</v>
      </c>
      <c r="N69" s="7">
        <f t="shared" si="11"/>
        <v>1900507</v>
      </c>
    </row>
    <row r="70" spans="1:14" x14ac:dyDescent="0.25">
      <c r="A70" s="4">
        <v>68</v>
      </c>
      <c r="B70" s="4" t="s">
        <v>29</v>
      </c>
      <c r="C70" s="4">
        <v>1</v>
      </c>
      <c r="D70" s="9">
        <v>501</v>
      </c>
      <c r="E70" s="5" t="str">
        <f t="shared" si="8"/>
        <v>7#-1-501</v>
      </c>
      <c r="F70" s="5" t="s">
        <v>14</v>
      </c>
      <c r="G70" s="9" t="s">
        <v>15</v>
      </c>
      <c r="H70" s="9" t="s">
        <v>30</v>
      </c>
      <c r="I70" s="9">
        <f>'[1]1-9#'!C219</f>
        <v>119.46</v>
      </c>
      <c r="J70" s="9">
        <f>'[1]1-9#'!D219</f>
        <v>99.48</v>
      </c>
      <c r="K70" s="5">
        <f>[1]单价测试!G165</f>
        <v>20846</v>
      </c>
      <c r="L70" s="5">
        <f t="shared" si="9"/>
        <v>25032.799999999999</v>
      </c>
      <c r="M70" s="6">
        <f t="shared" si="10"/>
        <v>2490263.16</v>
      </c>
      <c r="N70" s="7">
        <f t="shared" si="11"/>
        <v>2490263</v>
      </c>
    </row>
    <row r="71" spans="1:14" x14ac:dyDescent="0.25">
      <c r="A71" s="4">
        <v>69</v>
      </c>
      <c r="B71" s="4" t="s">
        <v>29</v>
      </c>
      <c r="C71" s="4">
        <v>1</v>
      </c>
      <c r="D71" s="9">
        <v>601</v>
      </c>
      <c r="E71" s="5" t="str">
        <f t="shared" si="8"/>
        <v>7#-1-601</v>
      </c>
      <c r="F71" s="5" t="s">
        <v>14</v>
      </c>
      <c r="G71" s="9" t="s">
        <v>15</v>
      </c>
      <c r="H71" s="9" t="s">
        <v>30</v>
      </c>
      <c r="I71" s="9">
        <f>'[1]1-9#'!C221</f>
        <v>119.46</v>
      </c>
      <c r="J71" s="9">
        <f>'[1]1-9#'!D221</f>
        <v>99.48</v>
      </c>
      <c r="K71" s="5">
        <f>[1]单价测试!G164</f>
        <v>21016</v>
      </c>
      <c r="L71" s="5">
        <f t="shared" si="9"/>
        <v>25236.95</v>
      </c>
      <c r="M71" s="6">
        <f t="shared" si="10"/>
        <v>2510571.36</v>
      </c>
      <c r="N71" s="7">
        <f t="shared" si="11"/>
        <v>2510571</v>
      </c>
    </row>
    <row r="72" spans="1:14" x14ac:dyDescent="0.25">
      <c r="A72" s="4">
        <v>70</v>
      </c>
      <c r="B72" s="4" t="s">
        <v>29</v>
      </c>
      <c r="C72" s="4">
        <v>1</v>
      </c>
      <c r="D72" s="9">
        <v>701</v>
      </c>
      <c r="E72" s="5" t="str">
        <f t="shared" si="8"/>
        <v>7#-1-701</v>
      </c>
      <c r="F72" s="5" t="s">
        <v>14</v>
      </c>
      <c r="G72" s="9" t="s">
        <v>15</v>
      </c>
      <c r="H72" s="9" t="s">
        <v>30</v>
      </c>
      <c r="I72" s="9">
        <f>'[1]1-9#'!C223</f>
        <v>119.46</v>
      </c>
      <c r="J72" s="9">
        <f>'[1]1-9#'!D223</f>
        <v>99.48</v>
      </c>
      <c r="K72" s="5">
        <f>[1]单价测试!G163</f>
        <v>21186</v>
      </c>
      <c r="L72" s="5">
        <f t="shared" si="9"/>
        <v>25441.09</v>
      </c>
      <c r="M72" s="6">
        <f t="shared" si="10"/>
        <v>2530879.56</v>
      </c>
      <c r="N72" s="7">
        <f t="shared" si="11"/>
        <v>2530879</v>
      </c>
    </row>
    <row r="73" spans="1:14" x14ac:dyDescent="0.25">
      <c r="A73" s="4">
        <v>71</v>
      </c>
      <c r="B73" s="4" t="s">
        <v>29</v>
      </c>
      <c r="C73" s="4">
        <v>1</v>
      </c>
      <c r="D73" s="9">
        <v>801</v>
      </c>
      <c r="E73" s="5" t="str">
        <f t="shared" si="8"/>
        <v>7#-1-801</v>
      </c>
      <c r="F73" s="5" t="s">
        <v>14</v>
      </c>
      <c r="G73" s="9" t="s">
        <v>15</v>
      </c>
      <c r="H73" s="9" t="s">
        <v>30</v>
      </c>
      <c r="I73" s="9">
        <f>'[1]1-9#'!C225</f>
        <v>119.46</v>
      </c>
      <c r="J73" s="9">
        <f>'[1]1-9#'!D225</f>
        <v>99.48</v>
      </c>
      <c r="K73" s="5">
        <f>[1]单价测试!G162</f>
        <v>21356</v>
      </c>
      <c r="L73" s="5">
        <f t="shared" si="9"/>
        <v>25645.23</v>
      </c>
      <c r="M73" s="6">
        <f t="shared" si="10"/>
        <v>2551187.7599999998</v>
      </c>
      <c r="N73" s="7">
        <f t="shared" si="11"/>
        <v>2551187</v>
      </c>
    </row>
    <row r="74" spans="1:14" x14ac:dyDescent="0.25">
      <c r="A74" s="4">
        <v>72</v>
      </c>
      <c r="B74" s="4" t="s">
        <v>29</v>
      </c>
      <c r="C74" s="4">
        <v>1</v>
      </c>
      <c r="D74" s="9">
        <v>901</v>
      </c>
      <c r="E74" s="5" t="str">
        <f t="shared" si="8"/>
        <v>7#-1-901</v>
      </c>
      <c r="F74" s="5" t="s">
        <v>14</v>
      </c>
      <c r="G74" s="9" t="s">
        <v>15</v>
      </c>
      <c r="H74" s="9" t="s">
        <v>30</v>
      </c>
      <c r="I74" s="9">
        <f>'[1]1-9#'!C227</f>
        <v>119.46</v>
      </c>
      <c r="J74" s="9">
        <f>'[1]1-9#'!D227</f>
        <v>99.48</v>
      </c>
      <c r="K74" s="5">
        <f>[1]单价测试!G161</f>
        <v>21526</v>
      </c>
      <c r="L74" s="5">
        <f t="shared" si="9"/>
        <v>25849.38</v>
      </c>
      <c r="M74" s="6">
        <f t="shared" si="10"/>
        <v>2571495.96</v>
      </c>
      <c r="N74" s="7">
        <f t="shared" si="11"/>
        <v>2571495</v>
      </c>
    </row>
    <row r="75" spans="1:14" x14ac:dyDescent="0.25">
      <c r="A75" s="4">
        <v>73</v>
      </c>
      <c r="B75" s="4" t="s">
        <v>29</v>
      </c>
      <c r="C75" s="4">
        <v>1</v>
      </c>
      <c r="D75" s="9">
        <v>1001</v>
      </c>
      <c r="E75" s="5" t="str">
        <f t="shared" si="8"/>
        <v>7#-1-1001</v>
      </c>
      <c r="F75" s="5" t="s">
        <v>14</v>
      </c>
      <c r="G75" s="9" t="s">
        <v>15</v>
      </c>
      <c r="H75" s="9" t="s">
        <v>30</v>
      </c>
      <c r="I75" s="9">
        <f>'[1]1-9#'!C229</f>
        <v>119.46</v>
      </c>
      <c r="J75" s="9">
        <f>'[1]1-9#'!D229</f>
        <v>99.48</v>
      </c>
      <c r="K75" s="5">
        <f>[1]单价测试!G160</f>
        <v>21696</v>
      </c>
      <c r="L75" s="5">
        <f t="shared" si="9"/>
        <v>26053.52</v>
      </c>
      <c r="M75" s="6">
        <f t="shared" si="10"/>
        <v>2591804.16</v>
      </c>
      <c r="N75" s="7">
        <f t="shared" si="11"/>
        <v>2591804</v>
      </c>
    </row>
    <row r="76" spans="1:14" x14ac:dyDescent="0.25">
      <c r="A76" s="4">
        <v>74</v>
      </c>
      <c r="B76" s="4" t="s">
        <v>29</v>
      </c>
      <c r="C76" s="4">
        <v>1</v>
      </c>
      <c r="D76" s="9">
        <v>1101</v>
      </c>
      <c r="E76" s="5" t="str">
        <f t="shared" si="8"/>
        <v>7#-1-1101</v>
      </c>
      <c r="F76" s="5" t="s">
        <v>14</v>
      </c>
      <c r="G76" s="9" t="s">
        <v>15</v>
      </c>
      <c r="H76" s="9" t="s">
        <v>30</v>
      </c>
      <c r="I76" s="9">
        <f>'[1]1-9#'!C231</f>
        <v>119.46</v>
      </c>
      <c r="J76" s="9">
        <f>'[1]1-9#'!D231</f>
        <v>99.48</v>
      </c>
      <c r="K76" s="5">
        <v>21569</v>
      </c>
      <c r="L76" s="5">
        <f t="shared" si="9"/>
        <v>25901.01</v>
      </c>
      <c r="M76" s="6">
        <f t="shared" si="10"/>
        <v>2576632.7400000002</v>
      </c>
      <c r="N76" s="7">
        <f t="shared" si="11"/>
        <v>2576632</v>
      </c>
    </row>
    <row r="77" spans="1:14" x14ac:dyDescent="0.25">
      <c r="A77" s="4">
        <v>75</v>
      </c>
      <c r="B77" s="4" t="s">
        <v>31</v>
      </c>
      <c r="C77" s="4">
        <v>1</v>
      </c>
      <c r="D77" s="9">
        <v>101</v>
      </c>
      <c r="E77" s="5" t="str">
        <f t="shared" si="8"/>
        <v>8#-1-101</v>
      </c>
      <c r="F77" s="5" t="s">
        <v>16</v>
      </c>
      <c r="G77" s="9" t="s">
        <v>15</v>
      </c>
      <c r="H77" s="9" t="s">
        <v>27</v>
      </c>
      <c r="I77" s="9">
        <f>'[1]1-9#'!C235</f>
        <v>89.42</v>
      </c>
      <c r="J77" s="9">
        <f>'[1]1-9#'!D235</f>
        <v>71.39</v>
      </c>
      <c r="K77" s="5">
        <f>[1]单价测试!I192</f>
        <v>20190</v>
      </c>
      <c r="L77" s="5">
        <f t="shared" si="9"/>
        <v>25289.11</v>
      </c>
      <c r="M77" s="6">
        <f t="shared" si="10"/>
        <v>1805389.8</v>
      </c>
      <c r="N77" s="7">
        <f t="shared" si="11"/>
        <v>1805389</v>
      </c>
    </row>
    <row r="78" spans="1:14" x14ac:dyDescent="0.25">
      <c r="A78" s="4">
        <v>76</v>
      </c>
      <c r="B78" s="4" t="s">
        <v>31</v>
      </c>
      <c r="C78" s="4">
        <v>1</v>
      </c>
      <c r="D78" s="9">
        <v>201</v>
      </c>
      <c r="E78" s="5" t="str">
        <f t="shared" si="8"/>
        <v>8#-1-201</v>
      </c>
      <c r="F78" s="5" t="s">
        <v>16</v>
      </c>
      <c r="G78" s="9" t="s">
        <v>15</v>
      </c>
      <c r="H78" s="9" t="s">
        <v>27</v>
      </c>
      <c r="I78" s="9">
        <f>'[1]1-9#'!C237</f>
        <v>89.42</v>
      </c>
      <c r="J78" s="9">
        <f>'[1]1-9#'!D237</f>
        <v>71.39</v>
      </c>
      <c r="K78" s="5">
        <f>[1]单价测试!I191</f>
        <v>20340</v>
      </c>
      <c r="L78" s="5">
        <f t="shared" si="9"/>
        <v>25477</v>
      </c>
      <c r="M78" s="6">
        <f t="shared" si="10"/>
        <v>1818802.8</v>
      </c>
      <c r="N78" s="7">
        <f t="shared" si="11"/>
        <v>1818802</v>
      </c>
    </row>
    <row r="79" spans="1:14" x14ac:dyDescent="0.25">
      <c r="A79" s="4">
        <v>77</v>
      </c>
      <c r="B79" s="4" t="s">
        <v>31</v>
      </c>
      <c r="C79" s="4">
        <v>1</v>
      </c>
      <c r="D79" s="9">
        <v>301</v>
      </c>
      <c r="E79" s="5" t="str">
        <f t="shared" si="8"/>
        <v>8#-1-301</v>
      </c>
      <c r="F79" s="5" t="s">
        <v>16</v>
      </c>
      <c r="G79" s="9" t="s">
        <v>15</v>
      </c>
      <c r="H79" s="9" t="s">
        <v>27</v>
      </c>
      <c r="I79" s="9">
        <f>'[1]1-9#'!C239</f>
        <v>89.04</v>
      </c>
      <c r="J79" s="9">
        <f>'[1]1-9#'!D239</f>
        <v>71.08</v>
      </c>
      <c r="K79" s="5">
        <f>[1]单价测试!I190</f>
        <v>20510</v>
      </c>
      <c r="L79" s="5">
        <f t="shared" si="9"/>
        <v>25692.32</v>
      </c>
      <c r="M79" s="6">
        <f t="shared" si="10"/>
        <v>1826210.4</v>
      </c>
      <c r="N79" s="7">
        <f t="shared" si="11"/>
        <v>1826210</v>
      </c>
    </row>
    <row r="80" spans="1:14" x14ac:dyDescent="0.25">
      <c r="A80" s="4">
        <v>78</v>
      </c>
      <c r="B80" s="4" t="s">
        <v>31</v>
      </c>
      <c r="C80" s="4">
        <v>1</v>
      </c>
      <c r="D80" s="9">
        <v>401</v>
      </c>
      <c r="E80" s="5" t="str">
        <f t="shared" ref="E80:E98" si="12">CONCATENATE(B80,"-",C80,"-",D80)</f>
        <v>8#-1-401</v>
      </c>
      <c r="F80" s="5" t="s">
        <v>16</v>
      </c>
      <c r="G80" s="9" t="s">
        <v>15</v>
      </c>
      <c r="H80" s="9" t="s">
        <v>27</v>
      </c>
      <c r="I80" s="9">
        <f>'[1]1-9#'!C241</f>
        <v>89.04</v>
      </c>
      <c r="J80" s="9">
        <f>'[1]1-9#'!D241</f>
        <v>71.08</v>
      </c>
      <c r="K80" s="5">
        <f>[1]单价测试!I189</f>
        <v>20680</v>
      </c>
      <c r="L80" s="5">
        <f t="shared" ref="L80:L98" si="13">ROUND(M80/J80,2)</f>
        <v>25905.279999999999</v>
      </c>
      <c r="M80" s="6">
        <f t="shared" ref="M80:M98" si="14">ROUND(K80*I80,2)</f>
        <v>1841347.2</v>
      </c>
      <c r="N80" s="7">
        <f t="shared" ref="N80:N98" si="15">ROUNDDOWN(M80,0)</f>
        <v>1841347</v>
      </c>
    </row>
    <row r="81" spans="1:14" x14ac:dyDescent="0.25">
      <c r="A81" s="4">
        <v>79</v>
      </c>
      <c r="B81" s="4" t="s">
        <v>31</v>
      </c>
      <c r="C81" s="4">
        <v>1</v>
      </c>
      <c r="D81" s="9">
        <v>501</v>
      </c>
      <c r="E81" s="5" t="str">
        <f t="shared" si="12"/>
        <v>8#-1-501</v>
      </c>
      <c r="F81" s="5" t="s">
        <v>16</v>
      </c>
      <c r="G81" s="9" t="s">
        <v>15</v>
      </c>
      <c r="H81" s="9" t="s">
        <v>27</v>
      </c>
      <c r="I81" s="9">
        <f>'[1]1-9#'!C243</f>
        <v>89.04</v>
      </c>
      <c r="J81" s="9">
        <f>'[1]1-9#'!D243</f>
        <v>71.08</v>
      </c>
      <c r="K81" s="5">
        <f>[1]单价测试!I188</f>
        <v>20850</v>
      </c>
      <c r="L81" s="5">
        <f t="shared" si="13"/>
        <v>26118.23</v>
      </c>
      <c r="M81" s="6">
        <f t="shared" si="14"/>
        <v>1856484</v>
      </c>
      <c r="N81" s="7">
        <f t="shared" si="15"/>
        <v>1856484</v>
      </c>
    </row>
    <row r="82" spans="1:14" x14ac:dyDescent="0.25">
      <c r="A82" s="4">
        <v>80</v>
      </c>
      <c r="B82" s="4" t="s">
        <v>31</v>
      </c>
      <c r="C82" s="4">
        <v>1</v>
      </c>
      <c r="D82" s="9">
        <v>601</v>
      </c>
      <c r="E82" s="5" t="str">
        <f t="shared" si="12"/>
        <v>8#-1-601</v>
      </c>
      <c r="F82" s="5" t="s">
        <v>16</v>
      </c>
      <c r="G82" s="9" t="s">
        <v>15</v>
      </c>
      <c r="H82" s="9" t="s">
        <v>27</v>
      </c>
      <c r="I82" s="9">
        <f>'[1]1-9#'!C245</f>
        <v>89.04</v>
      </c>
      <c r="J82" s="9">
        <f>'[1]1-9#'!D245</f>
        <v>71.08</v>
      </c>
      <c r="K82" s="5">
        <f>[1]单价测试!I187</f>
        <v>21020</v>
      </c>
      <c r="L82" s="5">
        <f t="shared" si="13"/>
        <v>26331.19</v>
      </c>
      <c r="M82" s="6">
        <f t="shared" si="14"/>
        <v>1871620.8</v>
      </c>
      <c r="N82" s="7">
        <f t="shared" si="15"/>
        <v>1871620</v>
      </c>
    </row>
    <row r="83" spans="1:14" x14ac:dyDescent="0.25">
      <c r="A83" s="4">
        <v>81</v>
      </c>
      <c r="B83" s="4" t="s">
        <v>31</v>
      </c>
      <c r="C83" s="4">
        <v>1</v>
      </c>
      <c r="D83" s="9">
        <v>701</v>
      </c>
      <c r="E83" s="5" t="str">
        <f t="shared" si="12"/>
        <v>8#-1-701</v>
      </c>
      <c r="F83" s="5" t="s">
        <v>16</v>
      </c>
      <c r="G83" s="9" t="s">
        <v>15</v>
      </c>
      <c r="H83" s="9" t="s">
        <v>27</v>
      </c>
      <c r="I83" s="9">
        <f>'[1]1-9#'!C247</f>
        <v>89.04</v>
      </c>
      <c r="J83" s="9">
        <f>'[1]1-9#'!D247</f>
        <v>71.08</v>
      </c>
      <c r="K83" s="5">
        <f>[1]单价测试!I186</f>
        <v>21190</v>
      </c>
      <c r="L83" s="5">
        <f t="shared" si="13"/>
        <v>26544.14</v>
      </c>
      <c r="M83" s="6">
        <f t="shared" si="14"/>
        <v>1886757.6</v>
      </c>
      <c r="N83" s="7">
        <f t="shared" si="15"/>
        <v>1886757</v>
      </c>
    </row>
    <row r="84" spans="1:14" x14ac:dyDescent="0.25">
      <c r="A84" s="4">
        <v>82</v>
      </c>
      <c r="B84" s="4" t="s">
        <v>31</v>
      </c>
      <c r="C84" s="4">
        <v>1</v>
      </c>
      <c r="D84" s="9">
        <v>801</v>
      </c>
      <c r="E84" s="5" t="str">
        <f t="shared" si="12"/>
        <v>8#-1-801</v>
      </c>
      <c r="F84" s="5" t="s">
        <v>16</v>
      </c>
      <c r="G84" s="9" t="s">
        <v>15</v>
      </c>
      <c r="H84" s="9" t="s">
        <v>27</v>
      </c>
      <c r="I84" s="9">
        <f>'[1]1-9#'!C249</f>
        <v>89.04</v>
      </c>
      <c r="J84" s="9">
        <f>'[1]1-9#'!D249</f>
        <v>71.08</v>
      </c>
      <c r="K84" s="5">
        <f>[1]单价测试!I185</f>
        <v>21360</v>
      </c>
      <c r="L84" s="5">
        <f t="shared" si="13"/>
        <v>26757.1</v>
      </c>
      <c r="M84" s="6">
        <f t="shared" si="14"/>
        <v>1901894.4</v>
      </c>
      <c r="N84" s="7">
        <f t="shared" si="15"/>
        <v>1901894</v>
      </c>
    </row>
    <row r="85" spans="1:14" x14ac:dyDescent="0.25">
      <c r="A85" s="4">
        <v>83</v>
      </c>
      <c r="B85" s="4" t="s">
        <v>31</v>
      </c>
      <c r="C85" s="4">
        <v>1</v>
      </c>
      <c r="D85" s="9">
        <v>901</v>
      </c>
      <c r="E85" s="5" t="str">
        <f t="shared" si="12"/>
        <v>8#-1-901</v>
      </c>
      <c r="F85" s="5" t="s">
        <v>16</v>
      </c>
      <c r="G85" s="9" t="s">
        <v>15</v>
      </c>
      <c r="H85" s="9" t="s">
        <v>27</v>
      </c>
      <c r="I85" s="9">
        <f>'[1]1-9#'!C251</f>
        <v>89.04</v>
      </c>
      <c r="J85" s="9">
        <f>'[1]1-9#'!D251</f>
        <v>71.08</v>
      </c>
      <c r="K85" s="5">
        <f>[1]单价测试!I184</f>
        <v>21530</v>
      </c>
      <c r="L85" s="5">
        <f t="shared" si="13"/>
        <v>26970.05</v>
      </c>
      <c r="M85" s="6">
        <f t="shared" si="14"/>
        <v>1917031.2</v>
      </c>
      <c r="N85" s="7">
        <f t="shared" si="15"/>
        <v>1917031</v>
      </c>
    </row>
    <row r="86" spans="1:14" x14ac:dyDescent="0.25">
      <c r="A86" s="4">
        <v>84</v>
      </c>
      <c r="B86" s="4" t="s">
        <v>31</v>
      </c>
      <c r="C86" s="4">
        <v>1</v>
      </c>
      <c r="D86" s="9">
        <v>1001</v>
      </c>
      <c r="E86" s="5" t="str">
        <f t="shared" si="12"/>
        <v>8#-1-1001</v>
      </c>
      <c r="F86" s="5" t="s">
        <v>16</v>
      </c>
      <c r="G86" s="9" t="s">
        <v>15</v>
      </c>
      <c r="H86" s="9" t="s">
        <v>27</v>
      </c>
      <c r="I86" s="9">
        <f>'[1]1-9#'!C253</f>
        <v>89.04</v>
      </c>
      <c r="J86" s="9">
        <f>'[1]1-9#'!D253</f>
        <v>71.08</v>
      </c>
      <c r="K86" s="5">
        <f>[1]单价测试!I183</f>
        <v>21700</v>
      </c>
      <c r="L86" s="5">
        <f t="shared" si="13"/>
        <v>27183.01</v>
      </c>
      <c r="M86" s="6">
        <f t="shared" si="14"/>
        <v>1932168</v>
      </c>
      <c r="N86" s="7">
        <f t="shared" si="15"/>
        <v>1932168</v>
      </c>
    </row>
    <row r="87" spans="1:14" x14ac:dyDescent="0.25">
      <c r="A87" s="4">
        <v>85</v>
      </c>
      <c r="B87" s="4" t="s">
        <v>31</v>
      </c>
      <c r="C87" s="4">
        <v>1</v>
      </c>
      <c r="D87" s="9">
        <v>1101</v>
      </c>
      <c r="E87" s="5" t="str">
        <f t="shared" si="12"/>
        <v>8#-1-1101</v>
      </c>
      <c r="F87" s="5" t="s">
        <v>16</v>
      </c>
      <c r="G87" s="9" t="s">
        <v>15</v>
      </c>
      <c r="H87" s="9" t="s">
        <v>27</v>
      </c>
      <c r="I87" s="9">
        <f>'[1]1-9#'!C255</f>
        <v>89.04</v>
      </c>
      <c r="J87" s="9">
        <f>'[1]1-9#'!D255</f>
        <v>71.08</v>
      </c>
      <c r="K87" s="5">
        <v>21555</v>
      </c>
      <c r="L87" s="5">
        <f t="shared" si="13"/>
        <v>27001.37</v>
      </c>
      <c r="M87" s="6">
        <f t="shared" si="14"/>
        <v>1919257.2</v>
      </c>
      <c r="N87" s="7">
        <f t="shared" si="15"/>
        <v>1919257</v>
      </c>
    </row>
    <row r="88" spans="1:14" x14ac:dyDescent="0.25">
      <c r="A88" s="4">
        <v>86</v>
      </c>
      <c r="B88" s="4" t="s">
        <v>32</v>
      </c>
      <c r="C88" s="4">
        <v>1</v>
      </c>
      <c r="D88" s="9">
        <v>101</v>
      </c>
      <c r="E88" s="5" t="str">
        <f t="shared" si="12"/>
        <v>9#-1-101</v>
      </c>
      <c r="F88" s="5" t="s">
        <v>16</v>
      </c>
      <c r="G88" s="9" t="s">
        <v>15</v>
      </c>
      <c r="H88" s="9" t="s">
        <v>27</v>
      </c>
      <c r="I88" s="9">
        <f>'[1]1-9#'!C259</f>
        <v>89.78</v>
      </c>
      <c r="J88" s="9">
        <f>'[1]1-9#'!D259</f>
        <v>71.39</v>
      </c>
      <c r="K88" s="5">
        <f>[1]单价测试!P219</f>
        <v>20202</v>
      </c>
      <c r="L88" s="5">
        <f t="shared" si="13"/>
        <v>25406.02</v>
      </c>
      <c r="M88" s="6">
        <f t="shared" si="14"/>
        <v>1813735.56</v>
      </c>
      <c r="N88" s="7">
        <f t="shared" si="15"/>
        <v>1813735</v>
      </c>
    </row>
    <row r="89" spans="1:14" x14ac:dyDescent="0.25">
      <c r="A89" s="4">
        <v>87</v>
      </c>
      <c r="B89" s="4" t="s">
        <v>32</v>
      </c>
      <c r="C89" s="4">
        <v>1</v>
      </c>
      <c r="D89" s="9">
        <v>201</v>
      </c>
      <c r="E89" s="5" t="str">
        <f t="shared" si="12"/>
        <v>9#-1-201</v>
      </c>
      <c r="F89" s="5" t="s">
        <v>16</v>
      </c>
      <c r="G89" s="9" t="s">
        <v>15</v>
      </c>
      <c r="H89" s="9" t="s">
        <v>27</v>
      </c>
      <c r="I89" s="9">
        <f>'[1]1-9#'!C261</f>
        <v>89.78</v>
      </c>
      <c r="J89" s="9">
        <f>'[1]1-9#'!D261</f>
        <v>71.39</v>
      </c>
      <c r="K89" s="5">
        <f>[1]单价测试!P218</f>
        <v>20352</v>
      </c>
      <c r="L89" s="5">
        <f t="shared" si="13"/>
        <v>25594.66</v>
      </c>
      <c r="M89" s="6">
        <f t="shared" si="14"/>
        <v>1827202.56</v>
      </c>
      <c r="N89" s="7">
        <f t="shared" si="15"/>
        <v>1827202</v>
      </c>
    </row>
    <row r="90" spans="1:14" x14ac:dyDescent="0.25">
      <c r="A90" s="4">
        <v>88</v>
      </c>
      <c r="B90" s="4" t="s">
        <v>32</v>
      </c>
      <c r="C90" s="4">
        <v>1</v>
      </c>
      <c r="D90" s="9">
        <v>301</v>
      </c>
      <c r="E90" s="5" t="str">
        <f t="shared" si="12"/>
        <v>9#-1-301</v>
      </c>
      <c r="F90" s="5" t="s">
        <v>16</v>
      </c>
      <c r="G90" s="9" t="s">
        <v>15</v>
      </c>
      <c r="H90" s="9" t="s">
        <v>27</v>
      </c>
      <c r="I90" s="9">
        <f>'[1]1-9#'!C263</f>
        <v>89.39</v>
      </c>
      <c r="J90" s="9">
        <f>'[1]1-9#'!D263</f>
        <v>71.08</v>
      </c>
      <c r="K90" s="5">
        <f>[1]单价测试!P217</f>
        <v>20522</v>
      </c>
      <c r="L90" s="5">
        <f t="shared" si="13"/>
        <v>25808.41</v>
      </c>
      <c r="M90" s="6">
        <f t="shared" si="14"/>
        <v>1834461.58</v>
      </c>
      <c r="N90" s="7">
        <f t="shared" si="15"/>
        <v>1834461</v>
      </c>
    </row>
    <row r="91" spans="1:14" x14ac:dyDescent="0.25">
      <c r="A91" s="4">
        <v>89</v>
      </c>
      <c r="B91" s="4" t="s">
        <v>32</v>
      </c>
      <c r="C91" s="4">
        <v>1</v>
      </c>
      <c r="D91" s="9">
        <v>401</v>
      </c>
      <c r="E91" s="5" t="str">
        <f t="shared" si="12"/>
        <v>9#-1-401</v>
      </c>
      <c r="F91" s="5" t="s">
        <v>16</v>
      </c>
      <c r="G91" s="9" t="s">
        <v>15</v>
      </c>
      <c r="H91" s="9" t="s">
        <v>27</v>
      </c>
      <c r="I91" s="9">
        <f>'[1]1-9#'!C265</f>
        <v>89.39</v>
      </c>
      <c r="J91" s="9">
        <f>'[1]1-9#'!D265</f>
        <v>71.08</v>
      </c>
      <c r="K91" s="5">
        <f>[1]单价测试!P216</f>
        <v>20692</v>
      </c>
      <c r="L91" s="5">
        <f t="shared" si="13"/>
        <v>26022.2</v>
      </c>
      <c r="M91" s="6">
        <f t="shared" si="14"/>
        <v>1849657.88</v>
      </c>
      <c r="N91" s="7">
        <f t="shared" si="15"/>
        <v>1849657</v>
      </c>
    </row>
    <row r="92" spans="1:14" x14ac:dyDescent="0.25">
      <c r="A92" s="4">
        <v>90</v>
      </c>
      <c r="B92" s="4" t="s">
        <v>32</v>
      </c>
      <c r="C92" s="4">
        <v>1</v>
      </c>
      <c r="D92" s="9">
        <v>501</v>
      </c>
      <c r="E92" s="5" t="str">
        <f t="shared" si="12"/>
        <v>9#-1-501</v>
      </c>
      <c r="F92" s="5" t="s">
        <v>16</v>
      </c>
      <c r="G92" s="9" t="s">
        <v>15</v>
      </c>
      <c r="H92" s="9" t="s">
        <v>27</v>
      </c>
      <c r="I92" s="9">
        <f>'[1]1-9#'!C267</f>
        <v>89.39</v>
      </c>
      <c r="J92" s="9">
        <f>'[1]1-9#'!D267</f>
        <v>71.08</v>
      </c>
      <c r="K92" s="5">
        <f>[1]单价测试!P215</f>
        <v>20862</v>
      </c>
      <c r="L92" s="5">
        <f t="shared" si="13"/>
        <v>26235.99</v>
      </c>
      <c r="M92" s="6">
        <f t="shared" si="14"/>
        <v>1864854.18</v>
      </c>
      <c r="N92" s="7">
        <f t="shared" si="15"/>
        <v>1864854</v>
      </c>
    </row>
    <row r="93" spans="1:14" x14ac:dyDescent="0.25">
      <c r="A93" s="4">
        <v>91</v>
      </c>
      <c r="B93" s="4" t="s">
        <v>32</v>
      </c>
      <c r="C93" s="4">
        <v>1</v>
      </c>
      <c r="D93" s="9">
        <v>601</v>
      </c>
      <c r="E93" s="5" t="str">
        <f t="shared" si="12"/>
        <v>9#-1-601</v>
      </c>
      <c r="F93" s="5" t="s">
        <v>16</v>
      </c>
      <c r="G93" s="9" t="s">
        <v>15</v>
      </c>
      <c r="H93" s="9" t="s">
        <v>27</v>
      </c>
      <c r="I93" s="9">
        <f>'[1]1-9#'!C269</f>
        <v>89.39</v>
      </c>
      <c r="J93" s="9">
        <f>'[1]1-9#'!D269</f>
        <v>71.08</v>
      </c>
      <c r="K93" s="5">
        <f>[1]单价测试!P214</f>
        <v>21032</v>
      </c>
      <c r="L93" s="5">
        <f t="shared" si="13"/>
        <v>26449.78</v>
      </c>
      <c r="M93" s="6">
        <f t="shared" si="14"/>
        <v>1880050.48</v>
      </c>
      <c r="N93" s="7">
        <f t="shared" si="15"/>
        <v>1880050</v>
      </c>
    </row>
    <row r="94" spans="1:14" x14ac:dyDescent="0.25">
      <c r="A94" s="4">
        <v>92</v>
      </c>
      <c r="B94" s="4" t="s">
        <v>32</v>
      </c>
      <c r="C94" s="4">
        <v>1</v>
      </c>
      <c r="D94" s="9">
        <v>701</v>
      </c>
      <c r="E94" s="5" t="str">
        <f t="shared" si="12"/>
        <v>9#-1-701</v>
      </c>
      <c r="F94" s="5" t="s">
        <v>16</v>
      </c>
      <c r="G94" s="9" t="s">
        <v>15</v>
      </c>
      <c r="H94" s="9" t="s">
        <v>27</v>
      </c>
      <c r="I94" s="9">
        <f>'[1]1-9#'!C271</f>
        <v>89.39</v>
      </c>
      <c r="J94" s="9">
        <f>'[1]1-9#'!D271</f>
        <v>71.08</v>
      </c>
      <c r="K94" s="5">
        <f>[1]单价测试!P213</f>
        <v>21202</v>
      </c>
      <c r="L94" s="5">
        <f t="shared" si="13"/>
        <v>26663.57</v>
      </c>
      <c r="M94" s="6">
        <f t="shared" si="14"/>
        <v>1895246.78</v>
      </c>
      <c r="N94" s="7">
        <f t="shared" si="15"/>
        <v>1895246</v>
      </c>
    </row>
    <row r="95" spans="1:14" x14ac:dyDescent="0.25">
      <c r="A95" s="4">
        <v>93</v>
      </c>
      <c r="B95" s="4" t="s">
        <v>32</v>
      </c>
      <c r="C95" s="4">
        <v>1</v>
      </c>
      <c r="D95" s="9">
        <v>801</v>
      </c>
      <c r="E95" s="5" t="str">
        <f t="shared" si="12"/>
        <v>9#-1-801</v>
      </c>
      <c r="F95" s="5" t="s">
        <v>16</v>
      </c>
      <c r="G95" s="9" t="s">
        <v>15</v>
      </c>
      <c r="H95" s="9" t="s">
        <v>27</v>
      </c>
      <c r="I95" s="9">
        <f>'[1]1-9#'!C273</f>
        <v>89.39</v>
      </c>
      <c r="J95" s="9">
        <f>'[1]1-9#'!D273</f>
        <v>71.08</v>
      </c>
      <c r="K95" s="5">
        <f>[1]单价测试!P212</f>
        <v>21372</v>
      </c>
      <c r="L95" s="5">
        <f t="shared" si="13"/>
        <v>26877.360000000001</v>
      </c>
      <c r="M95" s="6">
        <f t="shared" si="14"/>
        <v>1910443.08</v>
      </c>
      <c r="N95" s="7">
        <f t="shared" si="15"/>
        <v>1910443</v>
      </c>
    </row>
    <row r="96" spans="1:14" x14ac:dyDescent="0.25">
      <c r="A96" s="4">
        <v>94</v>
      </c>
      <c r="B96" s="4" t="s">
        <v>32</v>
      </c>
      <c r="C96" s="4">
        <v>1</v>
      </c>
      <c r="D96" s="9">
        <v>901</v>
      </c>
      <c r="E96" s="5" t="str">
        <f t="shared" si="12"/>
        <v>9#-1-901</v>
      </c>
      <c r="F96" s="5" t="s">
        <v>16</v>
      </c>
      <c r="G96" s="9" t="s">
        <v>15</v>
      </c>
      <c r="H96" s="9" t="s">
        <v>27</v>
      </c>
      <c r="I96" s="9">
        <f>'[1]1-9#'!C275</f>
        <v>89.39</v>
      </c>
      <c r="J96" s="9">
        <f>'[1]1-9#'!D275</f>
        <v>71.08</v>
      </c>
      <c r="K96" s="5">
        <f>[1]单价测试!P211</f>
        <v>21542</v>
      </c>
      <c r="L96" s="5">
        <f t="shared" si="13"/>
        <v>27091.16</v>
      </c>
      <c r="M96" s="6">
        <f t="shared" si="14"/>
        <v>1925639.38</v>
      </c>
      <c r="N96" s="7">
        <f t="shared" si="15"/>
        <v>1925639</v>
      </c>
    </row>
    <row r="97" spans="1:14" x14ac:dyDescent="0.25">
      <c r="A97" s="4">
        <v>95</v>
      </c>
      <c r="B97" s="4" t="s">
        <v>32</v>
      </c>
      <c r="C97" s="4">
        <v>1</v>
      </c>
      <c r="D97" s="9">
        <v>1001</v>
      </c>
      <c r="E97" s="5" t="str">
        <f t="shared" si="12"/>
        <v>9#-1-1001</v>
      </c>
      <c r="F97" s="5" t="s">
        <v>16</v>
      </c>
      <c r="G97" s="9" t="s">
        <v>15</v>
      </c>
      <c r="H97" s="9" t="s">
        <v>27</v>
      </c>
      <c r="I97" s="9">
        <f>'[1]1-9#'!C277</f>
        <v>89.39</v>
      </c>
      <c r="J97" s="9">
        <f>'[1]1-9#'!D277</f>
        <v>71.08</v>
      </c>
      <c r="K97" s="5">
        <f>[1]单价测试!P210</f>
        <v>21712</v>
      </c>
      <c r="L97" s="5">
        <f t="shared" si="13"/>
        <v>27304.95</v>
      </c>
      <c r="M97" s="6">
        <f t="shared" si="14"/>
        <v>1940835.68</v>
      </c>
      <c r="N97" s="7">
        <f t="shared" si="15"/>
        <v>1940835</v>
      </c>
    </row>
    <row r="98" spans="1:14" x14ac:dyDescent="0.25">
      <c r="A98" s="4">
        <v>96</v>
      </c>
      <c r="B98" s="4" t="s">
        <v>32</v>
      </c>
      <c r="C98" s="4">
        <v>1</v>
      </c>
      <c r="D98" s="9">
        <v>1101</v>
      </c>
      <c r="E98" s="5" t="str">
        <f t="shared" si="12"/>
        <v>9#-1-1101</v>
      </c>
      <c r="F98" s="5" t="s">
        <v>16</v>
      </c>
      <c r="G98" s="9" t="s">
        <v>15</v>
      </c>
      <c r="H98" s="9" t="s">
        <v>27</v>
      </c>
      <c r="I98" s="9">
        <f>'[1]1-9#'!C279</f>
        <v>89.39</v>
      </c>
      <c r="J98" s="9">
        <f>'[1]1-9#'!D279</f>
        <v>71.08</v>
      </c>
      <c r="K98" s="5">
        <f>[1]单价测试!P209</f>
        <v>21172</v>
      </c>
      <c r="L98" s="5">
        <f t="shared" si="13"/>
        <v>26625.85</v>
      </c>
      <c r="M98" s="6">
        <f t="shared" si="14"/>
        <v>1892565.08</v>
      </c>
      <c r="N98" s="7">
        <f t="shared" si="15"/>
        <v>1892565</v>
      </c>
    </row>
    <row r="99" spans="1:14" x14ac:dyDescent="0.25">
      <c r="A99" s="4">
        <v>97</v>
      </c>
      <c r="B99" s="4" t="s">
        <v>32</v>
      </c>
      <c r="C99" s="4">
        <v>5</v>
      </c>
      <c r="D99" s="9">
        <v>1301</v>
      </c>
      <c r="E99" s="5" t="str">
        <f t="shared" ref="E99:E124" si="16">CONCATENATE(B99,"-",C99,"-",D99)</f>
        <v>9#-5-1301</v>
      </c>
      <c r="F99" s="5" t="s">
        <v>16</v>
      </c>
      <c r="G99" s="9" t="s">
        <v>15</v>
      </c>
      <c r="H99" s="9" t="s">
        <v>33</v>
      </c>
      <c r="I99" s="9">
        <f>'[1]1-9#'!W295</f>
        <v>84.74</v>
      </c>
      <c r="J99" s="9">
        <f>'[1]1-9#'!X295</f>
        <v>67.38</v>
      </c>
      <c r="K99" s="5">
        <f>[1]单价测试!H207</f>
        <v>22036</v>
      </c>
      <c r="L99" s="5">
        <f t="shared" ref="L99:L104" si="17">ROUND(M99/J99,2)</f>
        <v>27713.43</v>
      </c>
      <c r="M99" s="6">
        <f t="shared" ref="M99:M124" si="18">ROUND(K99*I99,2)</f>
        <v>1867330.64</v>
      </c>
      <c r="N99" s="7">
        <f t="shared" ref="N99:N124" si="19">ROUNDDOWN(M99,0)</f>
        <v>1867330</v>
      </c>
    </row>
    <row r="100" spans="1:14" x14ac:dyDescent="0.25">
      <c r="A100" s="4">
        <v>98</v>
      </c>
      <c r="B100" s="4" t="s">
        <v>32</v>
      </c>
      <c r="C100" s="4">
        <v>5</v>
      </c>
      <c r="D100" s="9">
        <v>1302</v>
      </c>
      <c r="E100" s="5" t="str">
        <f t="shared" si="16"/>
        <v>9#-5-1302</v>
      </c>
      <c r="F100" s="5" t="s">
        <v>16</v>
      </c>
      <c r="G100" s="9" t="s">
        <v>34</v>
      </c>
      <c r="H100" s="9" t="s">
        <v>35</v>
      </c>
      <c r="I100" s="9">
        <f>'[1]1-9#'!W296</f>
        <v>81.77</v>
      </c>
      <c r="J100" s="9">
        <f>'[1]1-9#'!X296</f>
        <v>65.02</v>
      </c>
      <c r="K100" s="5">
        <f>[1]单价测试!G207</f>
        <v>22022</v>
      </c>
      <c r="L100" s="5">
        <f t="shared" si="17"/>
        <v>27695.15</v>
      </c>
      <c r="M100" s="6">
        <f t="shared" si="18"/>
        <v>1800738.94</v>
      </c>
      <c r="N100" s="7">
        <f t="shared" si="19"/>
        <v>1800738</v>
      </c>
    </row>
    <row r="101" spans="1:14" x14ac:dyDescent="0.25">
      <c r="A101" s="4">
        <v>99</v>
      </c>
      <c r="B101" s="4" t="s">
        <v>32</v>
      </c>
      <c r="C101" s="4">
        <v>5</v>
      </c>
      <c r="D101" s="9">
        <v>1303</v>
      </c>
      <c r="E101" s="5" t="str">
        <f t="shared" si="16"/>
        <v>9#-5-1303</v>
      </c>
      <c r="F101" s="5" t="s">
        <v>16</v>
      </c>
      <c r="G101" s="9" t="s">
        <v>22</v>
      </c>
      <c r="H101" s="9" t="s">
        <v>36</v>
      </c>
      <c r="I101" s="9">
        <f>'[1]1-9#'!W297</f>
        <v>83.79</v>
      </c>
      <c r="J101" s="9">
        <f>'[1]1-9#'!X297</f>
        <v>66.63</v>
      </c>
      <c r="K101" s="5">
        <f>[1]单价测试!F207</f>
        <v>22022</v>
      </c>
      <c r="L101" s="5">
        <f t="shared" si="17"/>
        <v>27693.58</v>
      </c>
      <c r="M101" s="6">
        <f t="shared" si="18"/>
        <v>1845223.38</v>
      </c>
      <c r="N101" s="7">
        <f t="shared" si="19"/>
        <v>1845223</v>
      </c>
    </row>
    <row r="102" spans="1:14" x14ac:dyDescent="0.25">
      <c r="A102" s="4">
        <v>100</v>
      </c>
      <c r="B102" s="4" t="s">
        <v>32</v>
      </c>
      <c r="C102" s="4">
        <v>5</v>
      </c>
      <c r="D102" s="9">
        <v>1401</v>
      </c>
      <c r="E102" s="5" t="str">
        <f t="shared" si="16"/>
        <v>9#-5-1401</v>
      </c>
      <c r="F102" s="5" t="s">
        <v>16</v>
      </c>
      <c r="G102" s="9" t="s">
        <v>15</v>
      </c>
      <c r="H102" s="9" t="s">
        <v>33</v>
      </c>
      <c r="I102" s="9">
        <f>'[1]1-9#'!W298</f>
        <v>84.74</v>
      </c>
      <c r="J102" s="9">
        <f>'[1]1-9#'!X298</f>
        <v>67.38</v>
      </c>
      <c r="K102" s="5">
        <f>[1]单价测试!H206</f>
        <v>22050</v>
      </c>
      <c r="L102" s="5">
        <f t="shared" si="17"/>
        <v>27731.03</v>
      </c>
      <c r="M102" s="6">
        <f t="shared" si="18"/>
        <v>1868517</v>
      </c>
      <c r="N102" s="7">
        <f t="shared" si="19"/>
        <v>1868517</v>
      </c>
    </row>
    <row r="103" spans="1:14" x14ac:dyDescent="0.25">
      <c r="A103" s="4">
        <v>101</v>
      </c>
      <c r="B103" s="4" t="s">
        <v>32</v>
      </c>
      <c r="C103" s="4">
        <v>5</v>
      </c>
      <c r="D103" s="9">
        <v>1402</v>
      </c>
      <c r="E103" s="5" t="str">
        <f t="shared" si="16"/>
        <v>9#-5-1402</v>
      </c>
      <c r="F103" s="5" t="s">
        <v>16</v>
      </c>
      <c r="G103" s="9" t="s">
        <v>34</v>
      </c>
      <c r="H103" s="9" t="s">
        <v>35</v>
      </c>
      <c r="I103" s="9">
        <f>'[1]1-9#'!W299</f>
        <v>81.77</v>
      </c>
      <c r="J103" s="9">
        <f>'[1]1-9#'!X299</f>
        <v>65.02</v>
      </c>
      <c r="K103" s="5">
        <f>[1]单价测试!G206</f>
        <v>22042</v>
      </c>
      <c r="L103" s="5">
        <f t="shared" si="17"/>
        <v>27720.31</v>
      </c>
      <c r="M103" s="6">
        <f t="shared" si="18"/>
        <v>1802374.34</v>
      </c>
      <c r="N103" s="7">
        <f t="shared" si="19"/>
        <v>1802374</v>
      </c>
    </row>
    <row r="104" spans="1:14" x14ac:dyDescent="0.25">
      <c r="A104" s="4">
        <v>102</v>
      </c>
      <c r="B104" s="4" t="s">
        <v>32</v>
      </c>
      <c r="C104" s="4">
        <v>5</v>
      </c>
      <c r="D104" s="9">
        <v>1403</v>
      </c>
      <c r="E104" s="5" t="str">
        <f t="shared" si="16"/>
        <v>9#-5-1403</v>
      </c>
      <c r="F104" s="5" t="s">
        <v>16</v>
      </c>
      <c r="G104" s="9" t="s">
        <v>22</v>
      </c>
      <c r="H104" s="9" t="s">
        <v>36</v>
      </c>
      <c r="I104" s="9">
        <f>'[1]1-9#'!W300</f>
        <v>83.79</v>
      </c>
      <c r="J104" s="9">
        <f>'[1]1-9#'!X300</f>
        <v>66.63</v>
      </c>
      <c r="K104" s="5">
        <f>[1]单价测试!F206</f>
        <v>22042</v>
      </c>
      <c r="L104" s="5">
        <f t="shared" si="17"/>
        <v>27718.73</v>
      </c>
      <c r="M104" s="6">
        <f t="shared" si="18"/>
        <v>1846899.18</v>
      </c>
      <c r="N104" s="7">
        <f t="shared" si="19"/>
        <v>1846899</v>
      </c>
    </row>
    <row r="105" spans="1:14" x14ac:dyDescent="0.25">
      <c r="A105" s="4">
        <v>103</v>
      </c>
      <c r="B105" s="4" t="s">
        <v>32</v>
      </c>
      <c r="C105" s="4">
        <v>5</v>
      </c>
      <c r="D105" s="9">
        <v>1501</v>
      </c>
      <c r="E105" s="5" t="str">
        <f t="shared" si="16"/>
        <v>9#-5-1501</v>
      </c>
      <c r="F105" s="5" t="s">
        <v>16</v>
      </c>
      <c r="G105" s="9" t="s">
        <v>15</v>
      </c>
      <c r="H105" s="9" t="s">
        <v>33</v>
      </c>
      <c r="I105" s="9">
        <f>'[1]1-9#'!W301</f>
        <v>84.74</v>
      </c>
      <c r="J105" s="9">
        <f>'[1]1-9#'!X301</f>
        <v>67.38</v>
      </c>
      <c r="K105" s="5">
        <v>21925</v>
      </c>
      <c r="L105" s="5">
        <v>27573.83</v>
      </c>
      <c r="M105" s="6">
        <f t="shared" si="18"/>
        <v>1857924.5</v>
      </c>
      <c r="N105" s="7">
        <f t="shared" si="19"/>
        <v>1857924</v>
      </c>
    </row>
    <row r="106" spans="1:14" x14ac:dyDescent="0.25">
      <c r="A106" s="4">
        <v>104</v>
      </c>
      <c r="B106" s="4" t="s">
        <v>32</v>
      </c>
      <c r="C106" s="4">
        <v>5</v>
      </c>
      <c r="D106" s="9">
        <v>1502</v>
      </c>
      <c r="E106" s="5" t="str">
        <f t="shared" si="16"/>
        <v>9#-5-1502</v>
      </c>
      <c r="F106" s="5" t="s">
        <v>16</v>
      </c>
      <c r="G106" s="9" t="s">
        <v>34</v>
      </c>
      <c r="H106" s="9" t="s">
        <v>35</v>
      </c>
      <c r="I106" s="9">
        <f>'[1]1-9#'!W302</f>
        <v>81.77</v>
      </c>
      <c r="J106" s="9">
        <f>'[1]1-9#'!X302</f>
        <v>65.02</v>
      </c>
      <c r="K106" s="5">
        <f>[1]单价测试!G205</f>
        <v>22022</v>
      </c>
      <c r="L106" s="5">
        <f t="shared" ref="L106:L124" si="20">ROUND(M106/J106,2)</f>
        <v>27695.15</v>
      </c>
      <c r="M106" s="6">
        <f t="shared" si="18"/>
        <v>1800738.94</v>
      </c>
      <c r="N106" s="7">
        <f t="shared" si="19"/>
        <v>1800738</v>
      </c>
    </row>
    <row r="107" spans="1:14" x14ac:dyDescent="0.25">
      <c r="A107" s="4">
        <v>105</v>
      </c>
      <c r="B107" s="4" t="s">
        <v>32</v>
      </c>
      <c r="C107" s="4">
        <v>5</v>
      </c>
      <c r="D107" s="9">
        <v>1503</v>
      </c>
      <c r="E107" s="5" t="str">
        <f t="shared" si="16"/>
        <v>9#-5-1503</v>
      </c>
      <c r="F107" s="5" t="s">
        <v>16</v>
      </c>
      <c r="G107" s="9" t="s">
        <v>22</v>
      </c>
      <c r="H107" s="9" t="s">
        <v>36</v>
      </c>
      <c r="I107" s="9">
        <f>'[1]1-9#'!W303</f>
        <v>83.79</v>
      </c>
      <c r="J107" s="9">
        <f>'[1]1-9#'!X303</f>
        <v>66.63</v>
      </c>
      <c r="K107" s="5">
        <f>[1]单价测试!F205</f>
        <v>22022</v>
      </c>
      <c r="L107" s="5">
        <f t="shared" si="20"/>
        <v>27693.58</v>
      </c>
      <c r="M107" s="6">
        <f t="shared" si="18"/>
        <v>1845223.38</v>
      </c>
      <c r="N107" s="7">
        <f t="shared" si="19"/>
        <v>1845223</v>
      </c>
    </row>
    <row r="108" spans="1:14" x14ac:dyDescent="0.25">
      <c r="A108" s="4">
        <v>106</v>
      </c>
      <c r="B108" s="4" t="s">
        <v>32</v>
      </c>
      <c r="C108" s="4">
        <v>6</v>
      </c>
      <c r="D108" s="9">
        <v>702</v>
      </c>
      <c r="E108" s="5" t="str">
        <f t="shared" si="16"/>
        <v>9#-6-702</v>
      </c>
      <c r="F108" s="5" t="s">
        <v>14</v>
      </c>
      <c r="G108" s="9" t="s">
        <v>22</v>
      </c>
      <c r="H108" s="9" t="s">
        <v>37</v>
      </c>
      <c r="I108" s="9">
        <f>'[1]1-9#'!AB272</f>
        <v>87.96</v>
      </c>
      <c r="J108" s="9">
        <f>'[1]1-9#'!AC272</f>
        <v>69.94</v>
      </c>
      <c r="K108" s="5">
        <f>[1]单价测试!D213</f>
        <v>21002</v>
      </c>
      <c r="L108" s="5">
        <f t="shared" si="20"/>
        <v>26413.15</v>
      </c>
      <c r="M108" s="6">
        <f t="shared" si="18"/>
        <v>1847335.92</v>
      </c>
      <c r="N108" s="7">
        <f t="shared" si="19"/>
        <v>1847335</v>
      </c>
    </row>
    <row r="109" spans="1:14" x14ac:dyDescent="0.25">
      <c r="A109" s="4">
        <v>107</v>
      </c>
      <c r="B109" s="4" t="s">
        <v>32</v>
      </c>
      <c r="C109" s="4">
        <v>6</v>
      </c>
      <c r="D109" s="9">
        <v>802</v>
      </c>
      <c r="E109" s="5" t="str">
        <f t="shared" si="16"/>
        <v>9#-6-802</v>
      </c>
      <c r="F109" s="5" t="s">
        <v>14</v>
      </c>
      <c r="G109" s="9" t="s">
        <v>22</v>
      </c>
      <c r="H109" s="9" t="s">
        <v>37</v>
      </c>
      <c r="I109" s="9">
        <f>'[1]1-9#'!AB274</f>
        <v>87.96</v>
      </c>
      <c r="J109" s="9">
        <f>'[1]1-9#'!AC274</f>
        <v>69.94</v>
      </c>
      <c r="K109" s="5">
        <f>[1]单价测试!D212</f>
        <v>21172</v>
      </c>
      <c r="L109" s="5">
        <f t="shared" si="20"/>
        <v>26626.95</v>
      </c>
      <c r="M109" s="6">
        <f t="shared" si="18"/>
        <v>1862289.12</v>
      </c>
      <c r="N109" s="7">
        <f t="shared" si="19"/>
        <v>1862289</v>
      </c>
    </row>
    <row r="110" spans="1:14" x14ac:dyDescent="0.25">
      <c r="A110" s="4">
        <v>108</v>
      </c>
      <c r="B110" s="4" t="s">
        <v>32</v>
      </c>
      <c r="C110" s="4">
        <v>6</v>
      </c>
      <c r="D110" s="9">
        <v>902</v>
      </c>
      <c r="E110" s="5" t="str">
        <f t="shared" si="16"/>
        <v>9#-6-902</v>
      </c>
      <c r="F110" s="5" t="s">
        <v>14</v>
      </c>
      <c r="G110" s="9" t="s">
        <v>22</v>
      </c>
      <c r="H110" s="9" t="s">
        <v>37</v>
      </c>
      <c r="I110" s="9">
        <f>'[1]1-9#'!AB276</f>
        <v>87.96</v>
      </c>
      <c r="J110" s="9">
        <f>'[1]1-9#'!AC276</f>
        <v>69.94</v>
      </c>
      <c r="K110" s="5">
        <f>[1]单价测试!D211</f>
        <v>21342</v>
      </c>
      <c r="L110" s="5">
        <f t="shared" si="20"/>
        <v>26840.75</v>
      </c>
      <c r="M110" s="6">
        <f t="shared" si="18"/>
        <v>1877242.32</v>
      </c>
      <c r="N110" s="7">
        <f t="shared" si="19"/>
        <v>1877242</v>
      </c>
    </row>
    <row r="111" spans="1:14" x14ac:dyDescent="0.25">
      <c r="A111" s="4">
        <v>109</v>
      </c>
      <c r="B111" s="4" t="s">
        <v>32</v>
      </c>
      <c r="C111" s="4">
        <v>6</v>
      </c>
      <c r="D111" s="9">
        <v>1002</v>
      </c>
      <c r="E111" s="5" t="str">
        <f t="shared" si="16"/>
        <v>9#-6-1002</v>
      </c>
      <c r="F111" s="5" t="s">
        <v>14</v>
      </c>
      <c r="G111" s="9" t="s">
        <v>22</v>
      </c>
      <c r="H111" s="9" t="s">
        <v>37</v>
      </c>
      <c r="I111" s="9">
        <f>'[1]1-9#'!AB278</f>
        <v>87.96</v>
      </c>
      <c r="J111" s="9">
        <f>'[1]1-9#'!AC278</f>
        <v>69.94</v>
      </c>
      <c r="K111" s="5">
        <f>[1]单价测试!D210</f>
        <v>21512</v>
      </c>
      <c r="L111" s="5">
        <f t="shared" si="20"/>
        <v>27054.55</v>
      </c>
      <c r="M111" s="6">
        <f t="shared" si="18"/>
        <v>1892195.52</v>
      </c>
      <c r="N111" s="7">
        <f t="shared" si="19"/>
        <v>1892195</v>
      </c>
    </row>
    <row r="112" spans="1:14" x14ac:dyDescent="0.25">
      <c r="A112" s="4">
        <v>110</v>
      </c>
      <c r="B112" s="4" t="s">
        <v>32</v>
      </c>
      <c r="C112" s="4">
        <v>6</v>
      </c>
      <c r="D112" s="9">
        <v>1102</v>
      </c>
      <c r="E112" s="5" t="str">
        <f t="shared" si="16"/>
        <v>9#-6-1102</v>
      </c>
      <c r="F112" s="5" t="s">
        <v>14</v>
      </c>
      <c r="G112" s="9" t="s">
        <v>22</v>
      </c>
      <c r="H112" s="9" t="s">
        <v>37</v>
      </c>
      <c r="I112" s="9">
        <f>'[1]1-9#'!AB280</f>
        <v>87.96</v>
      </c>
      <c r="J112" s="9">
        <f>'[1]1-9#'!AC280</f>
        <v>69.94</v>
      </c>
      <c r="K112" s="5">
        <f>[1]单价测试!D209</f>
        <v>21342</v>
      </c>
      <c r="L112" s="5">
        <f t="shared" si="20"/>
        <v>26840.75</v>
      </c>
      <c r="M112" s="6">
        <f t="shared" si="18"/>
        <v>1877242.32</v>
      </c>
      <c r="N112" s="7">
        <f t="shared" si="19"/>
        <v>1877242</v>
      </c>
    </row>
    <row r="113" spans="1:14" x14ac:dyDescent="0.25">
      <c r="A113" s="4">
        <v>111</v>
      </c>
      <c r="B113" s="4" t="s">
        <v>32</v>
      </c>
      <c r="C113" s="4">
        <v>7</v>
      </c>
      <c r="D113" s="9">
        <v>101</v>
      </c>
      <c r="E113" s="5" t="str">
        <f t="shared" si="16"/>
        <v>9#-7-101</v>
      </c>
      <c r="F113" s="5" t="s">
        <v>14</v>
      </c>
      <c r="G113" s="9" t="s">
        <v>22</v>
      </c>
      <c r="H113" s="9" t="s">
        <v>37</v>
      </c>
      <c r="I113" s="9">
        <f>'[1]1-9#'!AG259</f>
        <v>88.23</v>
      </c>
      <c r="J113" s="9">
        <f>'[1]1-9#'!AH259</f>
        <v>70.16</v>
      </c>
      <c r="K113" s="5">
        <f>[1]单价测试!C219</f>
        <v>20002</v>
      </c>
      <c r="L113" s="5">
        <f t="shared" si="20"/>
        <v>25153.599999999999</v>
      </c>
      <c r="M113" s="6">
        <f t="shared" si="18"/>
        <v>1764776.46</v>
      </c>
      <c r="N113" s="7">
        <f t="shared" si="19"/>
        <v>1764776</v>
      </c>
    </row>
    <row r="114" spans="1:14" x14ac:dyDescent="0.25">
      <c r="A114" s="4">
        <v>112</v>
      </c>
      <c r="B114" s="4" t="s">
        <v>32</v>
      </c>
      <c r="C114" s="4">
        <v>7</v>
      </c>
      <c r="D114" s="9">
        <v>102</v>
      </c>
      <c r="E114" s="5" t="str">
        <f t="shared" si="16"/>
        <v>9#-7-102</v>
      </c>
      <c r="F114" s="5" t="s">
        <v>14</v>
      </c>
      <c r="G114" s="9" t="s">
        <v>22</v>
      </c>
      <c r="H114" s="9" t="s">
        <v>37</v>
      </c>
      <c r="I114" s="9">
        <f>'[1]1-9#'!AG260</f>
        <v>88.81</v>
      </c>
      <c r="J114" s="9">
        <f>'[1]1-9#'!AH260</f>
        <v>70.62</v>
      </c>
      <c r="K114" s="5">
        <f>[1]单价测试!B219</f>
        <v>20002</v>
      </c>
      <c r="L114" s="5">
        <f t="shared" si="20"/>
        <v>25154.03</v>
      </c>
      <c r="M114" s="6">
        <f t="shared" si="18"/>
        <v>1776377.62</v>
      </c>
      <c r="N114" s="7">
        <f t="shared" si="19"/>
        <v>1776377</v>
      </c>
    </row>
    <row r="115" spans="1:14" x14ac:dyDescent="0.25">
      <c r="A115" s="4">
        <v>113</v>
      </c>
      <c r="B115" s="4" t="s">
        <v>32</v>
      </c>
      <c r="C115" s="4">
        <v>7</v>
      </c>
      <c r="D115" s="9">
        <v>201</v>
      </c>
      <c r="E115" s="5" t="str">
        <f t="shared" si="16"/>
        <v>9#-7-201</v>
      </c>
      <c r="F115" s="5" t="s">
        <v>14</v>
      </c>
      <c r="G115" s="9" t="s">
        <v>22</v>
      </c>
      <c r="H115" s="9" t="s">
        <v>37</v>
      </c>
      <c r="I115" s="9">
        <f>'[1]1-9#'!AG261</f>
        <v>88.23</v>
      </c>
      <c r="J115" s="9">
        <f>'[1]1-9#'!AH261</f>
        <v>70.16</v>
      </c>
      <c r="K115" s="5">
        <f>[1]单价测试!C218</f>
        <v>20152</v>
      </c>
      <c r="L115" s="5">
        <f t="shared" si="20"/>
        <v>25342.23</v>
      </c>
      <c r="M115" s="6">
        <f t="shared" si="18"/>
        <v>1778010.96</v>
      </c>
      <c r="N115" s="7">
        <f t="shared" si="19"/>
        <v>1778010</v>
      </c>
    </row>
    <row r="116" spans="1:14" x14ac:dyDescent="0.25">
      <c r="A116" s="4">
        <v>114</v>
      </c>
      <c r="B116" s="4" t="s">
        <v>32</v>
      </c>
      <c r="C116" s="4">
        <v>7</v>
      </c>
      <c r="D116" s="9">
        <v>301</v>
      </c>
      <c r="E116" s="5" t="str">
        <f t="shared" si="16"/>
        <v>9#-7-301</v>
      </c>
      <c r="F116" s="5" t="s">
        <v>14</v>
      </c>
      <c r="G116" s="9" t="s">
        <v>22</v>
      </c>
      <c r="H116" s="9" t="s">
        <v>37</v>
      </c>
      <c r="I116" s="9">
        <f>'[1]1-9#'!AG263</f>
        <v>87.96</v>
      </c>
      <c r="J116" s="9">
        <f>'[1]1-9#'!AH263</f>
        <v>69.94</v>
      </c>
      <c r="K116" s="5">
        <f>[1]单价测试!C217</f>
        <v>20322</v>
      </c>
      <c r="L116" s="5">
        <f t="shared" si="20"/>
        <v>25557.95</v>
      </c>
      <c r="M116" s="6">
        <f t="shared" si="18"/>
        <v>1787523.12</v>
      </c>
      <c r="N116" s="7">
        <f t="shared" si="19"/>
        <v>1787523</v>
      </c>
    </row>
    <row r="117" spans="1:14" x14ac:dyDescent="0.25">
      <c r="A117" s="4">
        <v>115</v>
      </c>
      <c r="B117" s="4" t="s">
        <v>32</v>
      </c>
      <c r="C117" s="4">
        <v>7</v>
      </c>
      <c r="D117" s="9">
        <v>401</v>
      </c>
      <c r="E117" s="5" t="str">
        <f t="shared" si="16"/>
        <v>9#-7-401</v>
      </c>
      <c r="F117" s="5" t="s">
        <v>14</v>
      </c>
      <c r="G117" s="9" t="s">
        <v>22</v>
      </c>
      <c r="H117" s="9" t="s">
        <v>37</v>
      </c>
      <c r="I117" s="9">
        <f>'[1]1-9#'!AG265</f>
        <v>87.96</v>
      </c>
      <c r="J117" s="9">
        <f>'[1]1-9#'!AH265</f>
        <v>69.94</v>
      </c>
      <c r="K117" s="5">
        <f>[1]单价测试!C216</f>
        <v>20492</v>
      </c>
      <c r="L117" s="5">
        <f t="shared" si="20"/>
        <v>25771.75</v>
      </c>
      <c r="M117" s="6">
        <f t="shared" si="18"/>
        <v>1802476.32</v>
      </c>
      <c r="N117" s="7">
        <f t="shared" si="19"/>
        <v>1802476</v>
      </c>
    </row>
    <row r="118" spans="1:14" x14ac:dyDescent="0.25">
      <c r="A118" s="4">
        <v>116</v>
      </c>
      <c r="B118" s="4" t="s">
        <v>32</v>
      </c>
      <c r="C118" s="4">
        <v>7</v>
      </c>
      <c r="D118" s="9">
        <v>501</v>
      </c>
      <c r="E118" s="5" t="str">
        <f t="shared" si="16"/>
        <v>9#-7-501</v>
      </c>
      <c r="F118" s="5" t="s">
        <v>14</v>
      </c>
      <c r="G118" s="9" t="s">
        <v>22</v>
      </c>
      <c r="H118" s="9" t="s">
        <v>37</v>
      </c>
      <c r="I118" s="9">
        <f>'[1]1-9#'!AG267</f>
        <v>87.96</v>
      </c>
      <c r="J118" s="9">
        <f>'[1]1-9#'!AH267</f>
        <v>69.94</v>
      </c>
      <c r="K118" s="5">
        <f>[1]单价测试!C215</f>
        <v>20662</v>
      </c>
      <c r="L118" s="5">
        <f t="shared" si="20"/>
        <v>25985.55</v>
      </c>
      <c r="M118" s="6">
        <f t="shared" si="18"/>
        <v>1817429.52</v>
      </c>
      <c r="N118" s="7">
        <f t="shared" si="19"/>
        <v>1817429</v>
      </c>
    </row>
    <row r="119" spans="1:14" x14ac:dyDescent="0.25">
      <c r="A119" s="4">
        <v>117</v>
      </c>
      <c r="B119" s="4" t="s">
        <v>32</v>
      </c>
      <c r="C119" s="4">
        <v>7</v>
      </c>
      <c r="D119" s="9">
        <v>601</v>
      </c>
      <c r="E119" s="5" t="str">
        <f t="shared" si="16"/>
        <v>9#-7-601</v>
      </c>
      <c r="F119" s="5" t="s">
        <v>14</v>
      </c>
      <c r="G119" s="9" t="s">
        <v>22</v>
      </c>
      <c r="H119" s="9" t="s">
        <v>37</v>
      </c>
      <c r="I119" s="9">
        <f>'[1]1-9#'!AG269</f>
        <v>87.96</v>
      </c>
      <c r="J119" s="9">
        <f>'[1]1-9#'!AH269</f>
        <v>69.94</v>
      </c>
      <c r="K119" s="5">
        <f>[1]单价测试!C214</f>
        <v>20832</v>
      </c>
      <c r="L119" s="5">
        <f t="shared" si="20"/>
        <v>26199.35</v>
      </c>
      <c r="M119" s="6">
        <f t="shared" si="18"/>
        <v>1832382.72</v>
      </c>
      <c r="N119" s="7">
        <f t="shared" si="19"/>
        <v>1832382</v>
      </c>
    </row>
    <row r="120" spans="1:14" x14ac:dyDescent="0.25">
      <c r="A120" s="4">
        <v>118</v>
      </c>
      <c r="B120" s="4" t="s">
        <v>32</v>
      </c>
      <c r="C120" s="4">
        <v>7</v>
      </c>
      <c r="D120" s="9">
        <v>701</v>
      </c>
      <c r="E120" s="5" t="str">
        <f t="shared" si="16"/>
        <v>9#-7-701</v>
      </c>
      <c r="F120" s="5" t="s">
        <v>14</v>
      </c>
      <c r="G120" s="9" t="s">
        <v>22</v>
      </c>
      <c r="H120" s="9" t="s">
        <v>37</v>
      </c>
      <c r="I120" s="9">
        <f>'[1]1-9#'!AG271</f>
        <v>87.96</v>
      </c>
      <c r="J120" s="9">
        <f>'[1]1-9#'!AH271</f>
        <v>69.94</v>
      </c>
      <c r="K120" s="5">
        <f>[1]单价测试!C213</f>
        <v>21002</v>
      </c>
      <c r="L120" s="5">
        <f t="shared" si="20"/>
        <v>26413.15</v>
      </c>
      <c r="M120" s="6">
        <f t="shared" si="18"/>
        <v>1847335.92</v>
      </c>
      <c r="N120" s="7">
        <f t="shared" si="19"/>
        <v>1847335</v>
      </c>
    </row>
    <row r="121" spans="1:14" x14ac:dyDescent="0.25">
      <c r="A121" s="4">
        <v>119</v>
      </c>
      <c r="B121" s="4" t="s">
        <v>32</v>
      </c>
      <c r="C121" s="4">
        <v>7</v>
      </c>
      <c r="D121" s="9">
        <v>801</v>
      </c>
      <c r="E121" s="5" t="str">
        <f t="shared" si="16"/>
        <v>9#-7-801</v>
      </c>
      <c r="F121" s="5" t="s">
        <v>14</v>
      </c>
      <c r="G121" s="9" t="s">
        <v>22</v>
      </c>
      <c r="H121" s="9" t="s">
        <v>37</v>
      </c>
      <c r="I121" s="9">
        <f>'[1]1-9#'!AG273</f>
        <v>87.96</v>
      </c>
      <c r="J121" s="9">
        <f>'[1]1-9#'!AH273</f>
        <v>69.94</v>
      </c>
      <c r="K121" s="5">
        <f>[1]单价测试!C212</f>
        <v>21172</v>
      </c>
      <c r="L121" s="5">
        <f t="shared" si="20"/>
        <v>26626.95</v>
      </c>
      <c r="M121" s="6">
        <f t="shared" si="18"/>
        <v>1862289.12</v>
      </c>
      <c r="N121" s="7">
        <f t="shared" si="19"/>
        <v>1862289</v>
      </c>
    </row>
    <row r="122" spans="1:14" x14ac:dyDescent="0.25">
      <c r="A122" s="4">
        <v>120</v>
      </c>
      <c r="B122" s="4" t="s">
        <v>32</v>
      </c>
      <c r="C122" s="4">
        <v>7</v>
      </c>
      <c r="D122" s="9">
        <v>901</v>
      </c>
      <c r="E122" s="5" t="str">
        <f t="shared" si="16"/>
        <v>9#-7-901</v>
      </c>
      <c r="F122" s="5" t="s">
        <v>14</v>
      </c>
      <c r="G122" s="9" t="s">
        <v>22</v>
      </c>
      <c r="H122" s="9" t="s">
        <v>37</v>
      </c>
      <c r="I122" s="9">
        <f>'[1]1-9#'!AG275</f>
        <v>87.96</v>
      </c>
      <c r="J122" s="9">
        <f>'[1]1-9#'!AH275</f>
        <v>69.94</v>
      </c>
      <c r="K122" s="5">
        <f>[1]单价测试!C211</f>
        <v>21342</v>
      </c>
      <c r="L122" s="5">
        <f t="shared" si="20"/>
        <v>26840.75</v>
      </c>
      <c r="M122" s="6">
        <f t="shared" si="18"/>
        <v>1877242.32</v>
      </c>
      <c r="N122" s="7">
        <f t="shared" si="19"/>
        <v>1877242</v>
      </c>
    </row>
    <row r="123" spans="1:14" x14ac:dyDescent="0.25">
      <c r="A123" s="4">
        <v>121</v>
      </c>
      <c r="B123" s="4" t="s">
        <v>32</v>
      </c>
      <c r="C123" s="4">
        <v>7</v>
      </c>
      <c r="D123" s="9">
        <v>1001</v>
      </c>
      <c r="E123" s="5" t="str">
        <f t="shared" si="16"/>
        <v>9#-7-1001</v>
      </c>
      <c r="F123" s="5" t="s">
        <v>14</v>
      </c>
      <c r="G123" s="9" t="s">
        <v>22</v>
      </c>
      <c r="H123" s="9" t="s">
        <v>37</v>
      </c>
      <c r="I123" s="9">
        <f>'[1]1-9#'!AG277</f>
        <v>87.96</v>
      </c>
      <c r="J123" s="9">
        <f>'[1]1-9#'!AH277</f>
        <v>69.94</v>
      </c>
      <c r="K123" s="5">
        <f>[1]单价测试!C210</f>
        <v>21512</v>
      </c>
      <c r="L123" s="5">
        <f t="shared" si="20"/>
        <v>27054.55</v>
      </c>
      <c r="M123" s="6">
        <f t="shared" si="18"/>
        <v>1892195.52</v>
      </c>
      <c r="N123" s="7">
        <f t="shared" si="19"/>
        <v>1892195</v>
      </c>
    </row>
    <row r="124" spans="1:14" x14ac:dyDescent="0.25">
      <c r="A124" s="4">
        <v>122</v>
      </c>
      <c r="B124" s="4" t="s">
        <v>32</v>
      </c>
      <c r="C124" s="4">
        <v>7</v>
      </c>
      <c r="D124" s="9">
        <v>1101</v>
      </c>
      <c r="E124" s="5" t="str">
        <f t="shared" si="16"/>
        <v>9#-7-1101</v>
      </c>
      <c r="F124" s="5" t="s">
        <v>14</v>
      </c>
      <c r="G124" s="9" t="s">
        <v>22</v>
      </c>
      <c r="H124" s="9" t="s">
        <v>37</v>
      </c>
      <c r="I124" s="9">
        <f>'[1]1-9#'!AG279</f>
        <v>87.96</v>
      </c>
      <c r="J124" s="9">
        <f>'[1]1-9#'!AH279</f>
        <v>69.94</v>
      </c>
      <c r="K124" s="5">
        <f>[1]单价测试!C209</f>
        <v>21342</v>
      </c>
      <c r="L124" s="5">
        <f t="shared" si="20"/>
        <v>26840.75</v>
      </c>
      <c r="M124" s="6">
        <f t="shared" si="18"/>
        <v>1877242.32</v>
      </c>
      <c r="N124" s="7">
        <f t="shared" si="19"/>
        <v>1877242</v>
      </c>
    </row>
    <row r="125" spans="1:14" x14ac:dyDescent="0.25">
      <c r="M125" s="11">
        <f>SUM(M3:M124)</f>
        <v>234955882.49000004</v>
      </c>
      <c r="N125" s="12"/>
    </row>
    <row r="126" spans="1:14" hidden="1" x14ac:dyDescent="0.25"/>
    <row r="127" spans="1:14" hidden="1" x14ac:dyDescent="0.25">
      <c r="B127" s="14"/>
      <c r="C127" s="14"/>
      <c r="D127" s="14"/>
      <c r="E127" s="14"/>
      <c r="F127" s="14"/>
      <c r="G127" s="14"/>
      <c r="H127" s="14"/>
    </row>
    <row r="128" spans="1:14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466" hidden="1" x14ac:dyDescent="0.25"/>
  </sheetData>
  <autoFilter ref="A2:N125" xr:uid="{1ACAF118-54BB-4D15-93B5-F91DEE94B765}"/>
  <mergeCells count="2">
    <mergeCell ref="A1:N1"/>
    <mergeCell ref="B127:H127"/>
  </mergeCells>
  <phoneticPr fontId="4" type="noConversion"/>
  <conditionalFormatting sqref="O56">
    <cfRule type="cellIs" dxfId="0" priority="1" operator="between">
      <formula>22050</formula>
      <formula>19950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9FC5D-4D40-45E2-92FC-536776DA9B74}">
  <dimension ref="A1"/>
  <sheetViews>
    <sheetView workbookViewId="0"/>
  </sheetViews>
  <sheetFormatPr defaultRowHeight="14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第二组家庭配售房源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fcc13</cp:lastModifiedBy>
  <cp:lastPrinted>2020-12-08T03:09:33Z</cp:lastPrinted>
  <dcterms:created xsi:type="dcterms:W3CDTF">2006-09-13T19:21:00Z</dcterms:created>
  <dcterms:modified xsi:type="dcterms:W3CDTF">2020-12-08T03:25:39Z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