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总表" sheetId="1" r:id="rId1"/>
    <sheet name="2018年" sheetId="4" r:id="rId2"/>
    <sheet name="2019年" sheetId="3" r:id="rId3"/>
  </sheets>
  <definedNames>
    <definedName name="_xlnm.Print_Titles" localSheetId="0">总表!$1:$4</definedName>
    <definedName name="_xlnm.Print_Titles" localSheetId="2">'2019年'!$1:$4</definedName>
    <definedName name="_xlnm.Print_Titles" localSheetId="1">'2018年'!$1:$4</definedName>
  </definedNames>
  <calcPr calcId="144525" concurrentCalc="0"/>
</workbook>
</file>

<file path=xl/sharedStrings.xml><?xml version="1.0" encoding="utf-8"?>
<sst xmlns="http://schemas.openxmlformats.org/spreadsheetml/2006/main" count="115" uniqueCount="54">
  <si>
    <t>附件：拟向北京市通州区永欣职业技能培训学校等九所培训机构批复2019年3季度通州区区域政策培训补贴资金公示表</t>
  </si>
  <si>
    <t xml:space="preserve">单位：人、万元    </t>
  </si>
  <si>
    <t>序号</t>
  </si>
  <si>
    <t>培训机构</t>
  </si>
  <si>
    <t>培训工种</t>
  </si>
  <si>
    <t>培训补贴</t>
  </si>
  <si>
    <t>鉴定补贴</t>
  </si>
  <si>
    <t>补贴资金合计</t>
  </si>
  <si>
    <t>培训人数</t>
  </si>
  <si>
    <t>结业人数</t>
  </si>
  <si>
    <t>取证人数</t>
  </si>
  <si>
    <t>补贴资金</t>
  </si>
  <si>
    <t>鉴定人数</t>
  </si>
  <si>
    <t>北京市通州区永欣职业技能培训学校</t>
  </si>
  <si>
    <t>叉车司机初级</t>
  </si>
  <si>
    <t>北京电子信息技师学院</t>
  </si>
  <si>
    <t>电工初级</t>
  </si>
  <si>
    <t>电工中级</t>
  </si>
  <si>
    <t>智能楼宇管理员技师</t>
  </si>
  <si>
    <t>低压电工</t>
  </si>
  <si>
    <t>北京市通州区富平职业技能培训学校</t>
  </si>
  <si>
    <t>保育员初级</t>
  </si>
  <si>
    <t>养老护理员</t>
  </si>
  <si>
    <t>北京市昌平区清大东方消防职业技能培训学校</t>
  </si>
  <si>
    <t>建（构）筑物消防员初级</t>
  </si>
  <si>
    <t>北京新城职业学校</t>
  </si>
  <si>
    <t>社区物业服务</t>
  </si>
  <si>
    <t>主食制作</t>
  </si>
  <si>
    <t>主食制作（新标准）</t>
  </si>
  <si>
    <t>计算机操作员</t>
  </si>
  <si>
    <t>西点烘焙</t>
  </si>
  <si>
    <t>维修电工</t>
  </si>
  <si>
    <t>焊工</t>
  </si>
  <si>
    <t>北京市通州区美丽潮流职业技能培训学校</t>
  </si>
  <si>
    <t>影视化妆</t>
  </si>
  <si>
    <t>美甲师</t>
  </si>
  <si>
    <t>中式面点师初级</t>
  </si>
  <si>
    <t>中式面点师初级（新标准）</t>
  </si>
  <si>
    <t>北京市通州区凡想人职业技能培训学校</t>
  </si>
  <si>
    <t>创业培训</t>
  </si>
  <si>
    <t>北京市通州区盛世辉腾职业技能培训学校</t>
  </si>
  <si>
    <t>保健按摩师</t>
  </si>
  <si>
    <t>育婴员初级</t>
  </si>
  <si>
    <t>保育员初级（新标准）</t>
  </si>
  <si>
    <t>北京市通州区闻竹堂职业技能培训学校</t>
  </si>
  <si>
    <t>茶艺师初级</t>
  </si>
  <si>
    <t>茶艺师初级（新标准）</t>
  </si>
  <si>
    <t>合计</t>
  </si>
  <si>
    <t>2019年2季度通州区区域政策职业培训补贴资金申请汇总表</t>
  </si>
  <si>
    <t>中央空调系统运行操作员初级</t>
  </si>
  <si>
    <t>西式面点师初级</t>
  </si>
  <si>
    <t>维修电工初级</t>
  </si>
  <si>
    <t>煤改电管护员</t>
  </si>
  <si>
    <t>化妆工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</si>
</sst>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7" fillId="20" borderId="14" applyNumberFormat="0" applyAlignment="0" applyProtection="0">
      <alignment vertical="center"/>
    </xf>
    <xf numFmtId="0" fontId="18" fillId="20" borderId="11" applyNumberFormat="0" applyAlignment="0" applyProtection="0">
      <alignment vertical="center"/>
    </xf>
    <xf numFmtId="0" fontId="19" fillId="22" borderId="1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4" fillId="0" borderId="0"/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76" fontId="3" fillId="2" borderId="5" xfId="53" applyNumberFormat="1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/>
    </xf>
    <xf numFmtId="176" fontId="3" fillId="2" borderId="0" xfId="53" applyNumberFormat="1" applyFont="1" applyFill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5" xfId="53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0" fillId="0" borderId="8" xfId="0" applyBorder="1"/>
    <xf numFmtId="0" fontId="3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176" fontId="3" fillId="3" borderId="0" xfId="52" applyNumberFormat="1" applyFont="1" applyFill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shrinkToFit="1"/>
    </xf>
    <xf numFmtId="176" fontId="3" fillId="3" borderId="0" xfId="53" applyNumberFormat="1" applyFont="1" applyFill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76" fontId="3" fillId="0" borderId="0" xfId="53" applyNumberFormat="1" applyFont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horizontal="center" vertical="center" wrapText="1"/>
    </xf>
    <xf numFmtId="176" fontId="3" fillId="3" borderId="5" xfId="53" applyNumberFormat="1" applyFont="1" applyFill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5" xfId="53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0" fillId="0" borderId="0" xfId="0" applyFill="1"/>
    <xf numFmtId="176" fontId="0" fillId="0" borderId="0" xfId="0" applyNumberFormat="1"/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176" fontId="3" fillId="0" borderId="5" xfId="53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876300</xdr:colOff>
      <xdr:row>4</xdr:row>
      <xdr:rowOff>419100</xdr:rowOff>
    </xdr:from>
    <xdr:to>
      <xdr:col>9</xdr:col>
      <xdr:colOff>0</xdr:colOff>
      <xdr:row>5</xdr:row>
      <xdr:rowOff>0</xdr:rowOff>
    </xdr:to>
    <xdr:cxnSp>
      <xdr:nvCxnSpPr>
        <xdr:cNvPr id="2" name="直接连接符 1"/>
        <xdr:cNvCxnSpPr/>
      </xdr:nvCxnSpPr>
      <xdr:spPr>
        <a:xfrm>
          <a:off x="6362700" y="1933575"/>
          <a:ext cx="2781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419100</xdr:rowOff>
    </xdr:from>
    <xdr:to>
      <xdr:col>9</xdr:col>
      <xdr:colOff>0</xdr:colOff>
      <xdr:row>4</xdr:row>
      <xdr:rowOff>419100</xdr:rowOff>
    </xdr:to>
    <xdr:cxnSp>
      <xdr:nvCxnSpPr>
        <xdr:cNvPr id="3" name="直接连接符 2"/>
        <xdr:cNvCxnSpPr/>
      </xdr:nvCxnSpPr>
      <xdr:spPr>
        <a:xfrm flipV="1">
          <a:off x="6362700" y="19335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866775</xdr:colOff>
      <xdr:row>21</xdr:row>
      <xdr:rowOff>0</xdr:rowOff>
    </xdr:to>
    <xdr:cxnSp>
      <xdr:nvCxnSpPr>
        <xdr:cNvPr id="21" name="直接连接符 20"/>
        <xdr:cNvCxnSpPr/>
      </xdr:nvCxnSpPr>
      <xdr:spPr>
        <a:xfrm>
          <a:off x="5553075" y="82200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790575</xdr:colOff>
      <xdr:row>21</xdr:row>
      <xdr:rowOff>409575</xdr:rowOff>
    </xdr:to>
    <xdr:cxnSp>
      <xdr:nvCxnSpPr>
        <xdr:cNvPr id="22" name="直接连接符 21"/>
        <xdr:cNvCxnSpPr/>
      </xdr:nvCxnSpPr>
      <xdr:spPr>
        <a:xfrm>
          <a:off x="5553075" y="8639175"/>
          <a:ext cx="79057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952500</xdr:colOff>
      <xdr:row>20</xdr:row>
      <xdr:rowOff>409575</xdr:rowOff>
    </xdr:to>
    <xdr:cxnSp>
      <xdr:nvCxnSpPr>
        <xdr:cNvPr id="23" name="直接连接符 22"/>
        <xdr:cNvCxnSpPr/>
      </xdr:nvCxnSpPr>
      <xdr:spPr>
        <a:xfrm>
          <a:off x="7400925" y="8220075"/>
          <a:ext cx="1733550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0</xdr:rowOff>
    </xdr:from>
    <xdr:to>
      <xdr:col>9</xdr:col>
      <xdr:colOff>9525</xdr:colOff>
      <xdr:row>21</xdr:row>
      <xdr:rowOff>400050</xdr:rowOff>
    </xdr:to>
    <xdr:cxnSp>
      <xdr:nvCxnSpPr>
        <xdr:cNvPr id="24" name="直接连接符 23"/>
        <xdr:cNvCxnSpPr/>
      </xdr:nvCxnSpPr>
      <xdr:spPr>
        <a:xfrm>
          <a:off x="7400925" y="8639175"/>
          <a:ext cx="1752600" cy="400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866775</xdr:colOff>
      <xdr:row>27</xdr:row>
      <xdr:rowOff>0</xdr:rowOff>
    </xdr:to>
    <xdr:cxnSp>
      <xdr:nvCxnSpPr>
        <xdr:cNvPr id="26" name="直接连接符 25"/>
        <xdr:cNvCxnSpPr/>
      </xdr:nvCxnSpPr>
      <xdr:spPr>
        <a:xfrm>
          <a:off x="5553075" y="107346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866775</xdr:colOff>
      <xdr:row>28</xdr:row>
      <xdr:rowOff>0</xdr:rowOff>
    </xdr:to>
    <xdr:cxnSp>
      <xdr:nvCxnSpPr>
        <xdr:cNvPr id="27" name="直接连接符 26"/>
        <xdr:cNvCxnSpPr/>
      </xdr:nvCxnSpPr>
      <xdr:spPr>
        <a:xfrm>
          <a:off x="5553075" y="111537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866775</xdr:colOff>
      <xdr:row>26</xdr:row>
      <xdr:rowOff>409575</xdr:rowOff>
    </xdr:to>
    <xdr:cxnSp>
      <xdr:nvCxnSpPr>
        <xdr:cNvPr id="28" name="直接连接符 27"/>
        <xdr:cNvCxnSpPr/>
      </xdr:nvCxnSpPr>
      <xdr:spPr>
        <a:xfrm>
          <a:off x="7400925" y="107346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866775</xdr:colOff>
      <xdr:row>27</xdr:row>
      <xdr:rowOff>409575</xdr:rowOff>
    </xdr:to>
    <xdr:cxnSp>
      <xdr:nvCxnSpPr>
        <xdr:cNvPr id="29" name="直接连接符 28"/>
        <xdr:cNvCxnSpPr/>
      </xdr:nvCxnSpPr>
      <xdr:spPr>
        <a:xfrm>
          <a:off x="7400925" y="111537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9</xdr:col>
      <xdr:colOff>0</xdr:colOff>
      <xdr:row>12</xdr:row>
      <xdr:rowOff>381000</xdr:rowOff>
    </xdr:to>
    <xdr:cxnSp>
      <xdr:nvCxnSpPr>
        <xdr:cNvPr id="4" name="直接连接符 3"/>
        <xdr:cNvCxnSpPr/>
      </xdr:nvCxnSpPr>
      <xdr:spPr>
        <a:xfrm>
          <a:off x="7400925" y="48672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13</xdr:row>
      <xdr:rowOff>0</xdr:rowOff>
    </xdr:to>
    <xdr:cxnSp>
      <xdr:nvCxnSpPr>
        <xdr:cNvPr id="6" name="直接连接符 5"/>
        <xdr:cNvCxnSpPr/>
      </xdr:nvCxnSpPr>
      <xdr:spPr>
        <a:xfrm>
          <a:off x="5553075" y="48672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9525</xdr:rowOff>
    </xdr:to>
    <xdr:cxnSp>
      <xdr:nvCxnSpPr>
        <xdr:cNvPr id="7" name="直接连接符 6"/>
        <xdr:cNvCxnSpPr/>
      </xdr:nvCxnSpPr>
      <xdr:spPr>
        <a:xfrm>
          <a:off x="5553075" y="5286375"/>
          <a:ext cx="80962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0</xdr:rowOff>
    </xdr:from>
    <xdr:to>
      <xdr:col>9</xdr:col>
      <xdr:colOff>0</xdr:colOff>
      <xdr:row>13</xdr:row>
      <xdr:rowOff>381000</xdr:rowOff>
    </xdr:to>
    <xdr:cxnSp>
      <xdr:nvCxnSpPr>
        <xdr:cNvPr id="8" name="直接连接符 7"/>
        <xdr:cNvCxnSpPr/>
      </xdr:nvCxnSpPr>
      <xdr:spPr>
        <a:xfrm>
          <a:off x="7400925" y="52863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16</xdr:row>
      <xdr:rowOff>0</xdr:rowOff>
    </xdr:to>
    <xdr:cxnSp>
      <xdr:nvCxnSpPr>
        <xdr:cNvPr id="9" name="直接连接符 8"/>
        <xdr:cNvCxnSpPr/>
      </xdr:nvCxnSpPr>
      <xdr:spPr>
        <a:xfrm>
          <a:off x="5553075" y="61245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0</xdr:rowOff>
    </xdr:from>
    <xdr:to>
      <xdr:col>9</xdr:col>
      <xdr:colOff>0</xdr:colOff>
      <xdr:row>15</xdr:row>
      <xdr:rowOff>381000</xdr:rowOff>
    </xdr:to>
    <xdr:cxnSp>
      <xdr:nvCxnSpPr>
        <xdr:cNvPr id="11" name="直接连接符 10"/>
        <xdr:cNvCxnSpPr/>
      </xdr:nvCxnSpPr>
      <xdr:spPr>
        <a:xfrm>
          <a:off x="7400925" y="61245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6</xdr:col>
      <xdr:colOff>0</xdr:colOff>
      <xdr:row>17</xdr:row>
      <xdr:rowOff>0</xdr:rowOff>
    </xdr:to>
    <xdr:cxnSp>
      <xdr:nvCxnSpPr>
        <xdr:cNvPr id="12" name="直接连接符 11"/>
        <xdr:cNvCxnSpPr/>
      </xdr:nvCxnSpPr>
      <xdr:spPr>
        <a:xfrm>
          <a:off x="5553075" y="65436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9</xdr:col>
      <xdr:colOff>0</xdr:colOff>
      <xdr:row>16</xdr:row>
      <xdr:rowOff>381000</xdr:rowOff>
    </xdr:to>
    <xdr:cxnSp>
      <xdr:nvCxnSpPr>
        <xdr:cNvPr id="13" name="直接连接符 12"/>
        <xdr:cNvCxnSpPr/>
      </xdr:nvCxnSpPr>
      <xdr:spPr>
        <a:xfrm>
          <a:off x="7400925" y="65436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866775</xdr:colOff>
      <xdr:row>25</xdr:row>
      <xdr:rowOff>409575</xdr:rowOff>
    </xdr:to>
    <xdr:cxnSp>
      <xdr:nvCxnSpPr>
        <xdr:cNvPr id="14" name="直接连接符 13"/>
        <xdr:cNvCxnSpPr/>
      </xdr:nvCxnSpPr>
      <xdr:spPr>
        <a:xfrm>
          <a:off x="7400925" y="103155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9525</xdr:rowOff>
    </xdr:to>
    <xdr:cxnSp>
      <xdr:nvCxnSpPr>
        <xdr:cNvPr id="5" name="直接连接符 4"/>
        <xdr:cNvCxnSpPr/>
      </xdr:nvCxnSpPr>
      <xdr:spPr>
        <a:xfrm>
          <a:off x="5553075" y="5705475"/>
          <a:ext cx="80962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11</xdr:row>
      <xdr:rowOff>9525</xdr:rowOff>
    </xdr:to>
    <xdr:cxnSp>
      <xdr:nvCxnSpPr>
        <xdr:cNvPr id="10" name="直接连接符 9"/>
        <xdr:cNvCxnSpPr/>
      </xdr:nvCxnSpPr>
      <xdr:spPr>
        <a:xfrm>
          <a:off x="5553075" y="4029075"/>
          <a:ext cx="80962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381000</xdr:rowOff>
    </xdr:to>
    <xdr:cxnSp>
      <xdr:nvCxnSpPr>
        <xdr:cNvPr id="17" name="直接连接符 16"/>
        <xdr:cNvCxnSpPr/>
      </xdr:nvCxnSpPr>
      <xdr:spPr>
        <a:xfrm>
          <a:off x="7400925" y="40290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381000</xdr:rowOff>
    </xdr:to>
    <xdr:cxnSp>
      <xdr:nvCxnSpPr>
        <xdr:cNvPr id="18" name="直接连接符 17"/>
        <xdr:cNvCxnSpPr/>
      </xdr:nvCxnSpPr>
      <xdr:spPr>
        <a:xfrm>
          <a:off x="7400925" y="5705475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790575</xdr:colOff>
      <xdr:row>22</xdr:row>
      <xdr:rowOff>409575</xdr:rowOff>
    </xdr:to>
    <xdr:cxnSp>
      <xdr:nvCxnSpPr>
        <xdr:cNvPr id="19" name="直接连接符 18"/>
        <xdr:cNvCxnSpPr/>
      </xdr:nvCxnSpPr>
      <xdr:spPr>
        <a:xfrm>
          <a:off x="5553075" y="9058275"/>
          <a:ext cx="79057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0</xdr:colOff>
      <xdr:row>22</xdr:row>
      <xdr:rowOff>390525</xdr:rowOff>
    </xdr:to>
    <xdr:cxnSp>
      <xdr:nvCxnSpPr>
        <xdr:cNvPr id="20" name="直接连接符 19"/>
        <xdr:cNvCxnSpPr/>
      </xdr:nvCxnSpPr>
      <xdr:spPr>
        <a:xfrm>
          <a:off x="7400925" y="9058275"/>
          <a:ext cx="1743075" cy="390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876300</xdr:colOff>
      <xdr:row>4</xdr:row>
      <xdr:rowOff>419100</xdr:rowOff>
    </xdr:from>
    <xdr:to>
      <xdr:col>9</xdr:col>
      <xdr:colOff>0</xdr:colOff>
      <xdr:row>5</xdr:row>
      <xdr:rowOff>0</xdr:rowOff>
    </xdr:to>
    <xdr:cxnSp>
      <xdr:nvCxnSpPr>
        <xdr:cNvPr id="2" name="直接连接符 1"/>
        <xdr:cNvCxnSpPr/>
      </xdr:nvCxnSpPr>
      <xdr:spPr>
        <a:xfrm>
          <a:off x="6362700" y="1933575"/>
          <a:ext cx="27813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</xdr:row>
      <xdr:rowOff>419100</xdr:rowOff>
    </xdr:from>
    <xdr:to>
      <xdr:col>9</xdr:col>
      <xdr:colOff>0</xdr:colOff>
      <xdr:row>4</xdr:row>
      <xdr:rowOff>419100</xdr:rowOff>
    </xdr:to>
    <xdr:cxnSp>
      <xdr:nvCxnSpPr>
        <xdr:cNvPr id="3" name="直接连接符 2"/>
        <xdr:cNvCxnSpPr/>
      </xdr:nvCxnSpPr>
      <xdr:spPr>
        <a:xfrm flipV="1">
          <a:off x="6362700" y="19335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866775</xdr:colOff>
      <xdr:row>14</xdr:row>
      <xdr:rowOff>409575</xdr:rowOff>
    </xdr:to>
    <xdr:cxnSp>
      <xdr:nvCxnSpPr>
        <xdr:cNvPr id="4" name="直接连接符 3"/>
        <xdr:cNvCxnSpPr/>
      </xdr:nvCxnSpPr>
      <xdr:spPr>
        <a:xfrm>
          <a:off x="7400925" y="57054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47625</xdr:rowOff>
    </xdr:from>
    <xdr:to>
      <xdr:col>9</xdr:col>
      <xdr:colOff>0</xdr:colOff>
      <xdr:row>14</xdr:row>
      <xdr:rowOff>9525</xdr:rowOff>
    </xdr:to>
    <xdr:cxnSp>
      <xdr:nvCxnSpPr>
        <xdr:cNvPr id="5" name="直接连接符 4"/>
        <xdr:cNvCxnSpPr/>
      </xdr:nvCxnSpPr>
      <xdr:spPr>
        <a:xfrm>
          <a:off x="7400925" y="5334000"/>
          <a:ext cx="1743075" cy="381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13</xdr:row>
      <xdr:rowOff>9525</xdr:rowOff>
    </xdr:from>
    <xdr:to>
      <xdr:col>6</xdr:col>
      <xdr:colOff>9525</xdr:colOff>
      <xdr:row>14</xdr:row>
      <xdr:rowOff>9525</xdr:rowOff>
    </xdr:to>
    <xdr:cxnSp>
      <xdr:nvCxnSpPr>
        <xdr:cNvPr id="6" name="直接连接符 5"/>
        <xdr:cNvCxnSpPr/>
      </xdr:nvCxnSpPr>
      <xdr:spPr>
        <a:xfrm>
          <a:off x="5562600" y="5295900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14</xdr:row>
      <xdr:rowOff>0</xdr:rowOff>
    </xdr:from>
    <xdr:to>
      <xdr:col>6</xdr:col>
      <xdr:colOff>0</xdr:colOff>
      <xdr:row>15</xdr:row>
      <xdr:rowOff>0</xdr:rowOff>
    </xdr:to>
    <xdr:cxnSp>
      <xdr:nvCxnSpPr>
        <xdr:cNvPr id="7" name="直接连接符 6"/>
        <xdr:cNvCxnSpPr/>
      </xdr:nvCxnSpPr>
      <xdr:spPr>
        <a:xfrm>
          <a:off x="5562600" y="5705475"/>
          <a:ext cx="800100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866775</xdr:colOff>
      <xdr:row>16</xdr:row>
      <xdr:rowOff>0</xdr:rowOff>
    </xdr:to>
    <xdr:cxnSp>
      <xdr:nvCxnSpPr>
        <xdr:cNvPr id="8" name="直接连接符 7"/>
        <xdr:cNvCxnSpPr/>
      </xdr:nvCxnSpPr>
      <xdr:spPr>
        <a:xfrm>
          <a:off x="5553075" y="61245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866775</xdr:colOff>
      <xdr:row>17</xdr:row>
      <xdr:rowOff>0</xdr:rowOff>
    </xdr:to>
    <xdr:cxnSp>
      <xdr:nvCxnSpPr>
        <xdr:cNvPr id="9" name="直接连接符 8"/>
        <xdr:cNvCxnSpPr/>
      </xdr:nvCxnSpPr>
      <xdr:spPr>
        <a:xfrm>
          <a:off x="5553075" y="65436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866775</xdr:colOff>
      <xdr:row>15</xdr:row>
      <xdr:rowOff>409575</xdr:rowOff>
    </xdr:to>
    <xdr:cxnSp>
      <xdr:nvCxnSpPr>
        <xdr:cNvPr id="10" name="直接连接符 9"/>
        <xdr:cNvCxnSpPr/>
      </xdr:nvCxnSpPr>
      <xdr:spPr>
        <a:xfrm>
          <a:off x="7400925" y="61245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866775</xdr:colOff>
      <xdr:row>16</xdr:row>
      <xdr:rowOff>409575</xdr:rowOff>
    </xdr:to>
    <xdr:cxnSp>
      <xdr:nvCxnSpPr>
        <xdr:cNvPr id="11" name="直接连接符 10"/>
        <xdr:cNvCxnSpPr/>
      </xdr:nvCxnSpPr>
      <xdr:spPr>
        <a:xfrm>
          <a:off x="7400925" y="65436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866775</xdr:colOff>
      <xdr:row>18</xdr:row>
      <xdr:rowOff>409575</xdr:rowOff>
    </xdr:to>
    <xdr:cxnSp>
      <xdr:nvCxnSpPr>
        <xdr:cNvPr id="12" name="直接连接符 11"/>
        <xdr:cNvCxnSpPr/>
      </xdr:nvCxnSpPr>
      <xdr:spPr>
        <a:xfrm>
          <a:off x="7400925" y="73818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9525</xdr:colOff>
      <xdr:row>4</xdr:row>
      <xdr:rowOff>0</xdr:rowOff>
    </xdr:from>
    <xdr:to>
      <xdr:col>6</xdr:col>
      <xdr:colOff>0</xdr:colOff>
      <xdr:row>4</xdr:row>
      <xdr:rowOff>0</xdr:rowOff>
    </xdr:to>
    <xdr:cxnSp>
      <xdr:nvCxnSpPr>
        <xdr:cNvPr id="7" name="直接连接符 6"/>
        <xdr:cNvCxnSpPr/>
      </xdr:nvCxnSpPr>
      <xdr:spPr>
        <a:xfrm>
          <a:off x="5562600" y="1514475"/>
          <a:ext cx="8001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866775</xdr:colOff>
      <xdr:row>5</xdr:row>
      <xdr:rowOff>0</xdr:rowOff>
    </xdr:to>
    <xdr:cxnSp>
      <xdr:nvCxnSpPr>
        <xdr:cNvPr id="8" name="直接连接符 7"/>
        <xdr:cNvCxnSpPr/>
      </xdr:nvCxnSpPr>
      <xdr:spPr>
        <a:xfrm>
          <a:off x="5553075" y="15144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866775</xdr:colOff>
      <xdr:row>5</xdr:row>
      <xdr:rowOff>0</xdr:rowOff>
    </xdr:to>
    <xdr:cxnSp>
      <xdr:nvCxnSpPr>
        <xdr:cNvPr id="9" name="直接连接符 8"/>
        <xdr:cNvCxnSpPr/>
      </xdr:nvCxnSpPr>
      <xdr:spPr>
        <a:xfrm>
          <a:off x="5553075" y="1933575"/>
          <a:ext cx="809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866775</xdr:colOff>
      <xdr:row>4</xdr:row>
      <xdr:rowOff>409575</xdr:rowOff>
    </xdr:to>
    <xdr:cxnSp>
      <xdr:nvCxnSpPr>
        <xdr:cNvPr id="10" name="直接连接符 9"/>
        <xdr:cNvCxnSpPr/>
      </xdr:nvCxnSpPr>
      <xdr:spPr>
        <a:xfrm>
          <a:off x="7400925" y="15144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866775</xdr:colOff>
      <xdr:row>5</xdr:row>
      <xdr:rowOff>409575</xdr:rowOff>
    </xdr:to>
    <xdr:cxnSp>
      <xdr:nvCxnSpPr>
        <xdr:cNvPr id="11" name="直接连接符 10"/>
        <xdr:cNvCxnSpPr/>
      </xdr:nvCxnSpPr>
      <xdr:spPr>
        <a:xfrm>
          <a:off x="7400925" y="19335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6</xdr:row>
      <xdr:rowOff>0</xdr:rowOff>
    </xdr:from>
    <xdr:to>
      <xdr:col>8</xdr:col>
      <xdr:colOff>866775</xdr:colOff>
      <xdr:row>6</xdr:row>
      <xdr:rowOff>409575</xdr:rowOff>
    </xdr:to>
    <xdr:cxnSp>
      <xdr:nvCxnSpPr>
        <xdr:cNvPr id="12" name="直接连接符 11"/>
        <xdr:cNvCxnSpPr/>
      </xdr:nvCxnSpPr>
      <xdr:spPr>
        <a:xfrm>
          <a:off x="7400925" y="23526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866775</xdr:colOff>
      <xdr:row>8</xdr:row>
      <xdr:rowOff>0</xdr:rowOff>
    </xdr:to>
    <xdr:cxnSp>
      <xdr:nvCxnSpPr>
        <xdr:cNvPr id="13" name="直接连接符 12"/>
        <xdr:cNvCxnSpPr/>
      </xdr:nvCxnSpPr>
      <xdr:spPr>
        <a:xfrm>
          <a:off x="5553075" y="27717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866775</xdr:colOff>
      <xdr:row>9</xdr:row>
      <xdr:rowOff>0</xdr:rowOff>
    </xdr:to>
    <xdr:cxnSp>
      <xdr:nvCxnSpPr>
        <xdr:cNvPr id="14" name="直接连接符 13"/>
        <xdr:cNvCxnSpPr/>
      </xdr:nvCxnSpPr>
      <xdr:spPr>
        <a:xfrm>
          <a:off x="5553075" y="3190875"/>
          <a:ext cx="809625" cy="419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866775</xdr:colOff>
      <xdr:row>7</xdr:row>
      <xdr:rowOff>409575</xdr:rowOff>
    </xdr:to>
    <xdr:cxnSp>
      <xdr:nvCxnSpPr>
        <xdr:cNvPr id="15" name="直接连接符 14"/>
        <xdr:cNvCxnSpPr/>
      </xdr:nvCxnSpPr>
      <xdr:spPr>
        <a:xfrm>
          <a:off x="7400925" y="27717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866775</xdr:colOff>
      <xdr:row>8</xdr:row>
      <xdr:rowOff>409575</xdr:rowOff>
    </xdr:to>
    <xdr:cxnSp>
      <xdr:nvCxnSpPr>
        <xdr:cNvPr id="16" name="直接连接符 15"/>
        <xdr:cNvCxnSpPr/>
      </xdr:nvCxnSpPr>
      <xdr:spPr>
        <a:xfrm>
          <a:off x="7400925" y="3190875"/>
          <a:ext cx="16478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topLeftCell="A22" workbookViewId="0">
      <selection activeCell="K36" sqref="K36"/>
    </sheetView>
  </sheetViews>
  <sheetFormatPr defaultColWidth="9" defaultRowHeight="13.5"/>
  <cols>
    <col min="1" max="1" width="4.875" customWidth="1"/>
    <col min="2" max="2" width="23" customWidth="1"/>
    <col min="3" max="3" width="23.75" customWidth="1"/>
    <col min="4" max="6" width="10.625" customWidth="1"/>
    <col min="7" max="7" width="13.625" style="53" customWidth="1"/>
    <col min="8" max="8" width="10.25" customWidth="1"/>
    <col min="9" max="10" width="12.625" customWidth="1"/>
    <col min="11" max="12" width="9.125"/>
    <col min="13" max="13" width="9.25" customWidth="1"/>
  </cols>
  <sheetData>
    <row r="1" ht="33" customHeight="1" spans="1:10">
      <c r="A1" s="3" t="s">
        <v>0</v>
      </c>
      <c r="B1" s="3"/>
      <c r="C1" s="3"/>
      <c r="D1" s="3"/>
      <c r="E1" s="3"/>
      <c r="F1" s="3"/>
      <c r="G1" s="54"/>
      <c r="H1" s="3"/>
      <c r="I1" s="3"/>
      <c r="J1" s="3"/>
    </row>
    <row r="2" s="1" customFormat="1" ht="24.75" customHeight="1" spans="1:10">
      <c r="A2" s="4" t="s">
        <v>1</v>
      </c>
      <c r="B2" s="4"/>
      <c r="C2" s="4"/>
      <c r="D2" s="4"/>
      <c r="E2" s="4"/>
      <c r="F2" s="4"/>
      <c r="G2" s="55"/>
      <c r="H2" s="4"/>
      <c r="I2" s="4"/>
      <c r="J2" s="4"/>
    </row>
    <row r="3" s="1" customFormat="1" ht="30.7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3"/>
      <c r="F3" s="3"/>
      <c r="G3" s="54"/>
      <c r="H3" s="6" t="s">
        <v>6</v>
      </c>
      <c r="I3" s="26"/>
      <c r="J3" s="27" t="s">
        <v>7</v>
      </c>
    </row>
    <row r="4" s="2" customFormat="1" ht="30.75" customHeight="1" spans="1:10">
      <c r="A4" s="7"/>
      <c r="B4" s="7"/>
      <c r="C4" s="7"/>
      <c r="D4" s="8" t="s">
        <v>8</v>
      </c>
      <c r="E4" s="8" t="s">
        <v>9</v>
      </c>
      <c r="F4" s="8" t="s">
        <v>10</v>
      </c>
      <c r="G4" s="56" t="s">
        <v>11</v>
      </c>
      <c r="H4" s="8" t="s">
        <v>12</v>
      </c>
      <c r="I4" s="8" t="s">
        <v>11</v>
      </c>
      <c r="J4" s="27"/>
    </row>
    <row r="5" s="2" customFormat="1" ht="33" customHeight="1" spans="1:10">
      <c r="A5" s="8">
        <v>1</v>
      </c>
      <c r="B5" s="34" t="s">
        <v>13</v>
      </c>
      <c r="C5" s="17" t="s">
        <v>14</v>
      </c>
      <c r="D5" s="18">
        <v>230</v>
      </c>
      <c r="E5" s="18">
        <v>230</v>
      </c>
      <c r="F5" s="18">
        <v>213</v>
      </c>
      <c r="G5" s="35">
        <v>42.731</v>
      </c>
      <c r="H5" s="36">
        <v>223</v>
      </c>
      <c r="I5" s="47">
        <v>3.791</v>
      </c>
      <c r="J5" s="19">
        <f>SUM(G5,I5)</f>
        <v>46.522</v>
      </c>
    </row>
    <row r="6" s="2" customFormat="1" ht="33" customHeight="1" spans="1:10">
      <c r="A6" s="9">
        <v>2</v>
      </c>
      <c r="B6" s="37" t="s">
        <v>15</v>
      </c>
      <c r="C6" s="11" t="s">
        <v>16</v>
      </c>
      <c r="D6" s="12">
        <v>83</v>
      </c>
      <c r="E6" s="12">
        <v>83</v>
      </c>
      <c r="F6" s="12">
        <v>67</v>
      </c>
      <c r="G6" s="13">
        <v>10.166</v>
      </c>
      <c r="H6" s="12">
        <v>82</v>
      </c>
      <c r="I6" s="12">
        <v>1.394</v>
      </c>
      <c r="J6" s="28">
        <v>43.21</v>
      </c>
    </row>
    <row r="7" s="2" customFormat="1" ht="33" customHeight="1" spans="1:10">
      <c r="A7" s="14"/>
      <c r="B7" s="37"/>
      <c r="C7" s="11" t="s">
        <v>17</v>
      </c>
      <c r="D7" s="12">
        <v>20</v>
      </c>
      <c r="E7" s="12">
        <v>20</v>
      </c>
      <c r="F7" s="12">
        <v>18</v>
      </c>
      <c r="G7" s="13">
        <v>2.522</v>
      </c>
      <c r="H7" s="12">
        <v>20</v>
      </c>
      <c r="I7" s="12">
        <v>0.34</v>
      </c>
      <c r="J7" s="29"/>
    </row>
    <row r="8" s="2" customFormat="1" ht="33" customHeight="1" spans="1:10">
      <c r="A8" s="14"/>
      <c r="B8" s="37"/>
      <c r="C8" s="11" t="s">
        <v>18</v>
      </c>
      <c r="D8" s="12">
        <v>44</v>
      </c>
      <c r="E8" s="12">
        <v>44</v>
      </c>
      <c r="F8" s="12">
        <v>33</v>
      </c>
      <c r="G8" s="13">
        <v>12.21</v>
      </c>
      <c r="H8" s="12">
        <v>39</v>
      </c>
      <c r="I8" s="12">
        <v>2.028</v>
      </c>
      <c r="J8" s="29"/>
    </row>
    <row r="9" s="2" customFormat="1" ht="33" customHeight="1" spans="1:10">
      <c r="A9" s="14"/>
      <c r="B9" s="37"/>
      <c r="C9" s="38" t="s">
        <v>19</v>
      </c>
      <c r="D9" s="12">
        <v>61</v>
      </c>
      <c r="E9" s="12">
        <v>61</v>
      </c>
      <c r="F9" s="12">
        <v>54</v>
      </c>
      <c r="G9" s="13">
        <v>13.547</v>
      </c>
      <c r="H9" s="12">
        <v>59</v>
      </c>
      <c r="I9" s="12">
        <v>1.003</v>
      </c>
      <c r="J9" s="31"/>
    </row>
    <row r="10" s="2" customFormat="1" ht="33" customHeight="1" spans="1:10">
      <c r="A10" s="39">
        <v>3</v>
      </c>
      <c r="B10" s="34" t="s">
        <v>20</v>
      </c>
      <c r="C10" s="17" t="s">
        <v>21</v>
      </c>
      <c r="D10" s="18">
        <v>109</v>
      </c>
      <c r="E10" s="18">
        <v>109</v>
      </c>
      <c r="F10" s="18">
        <v>103</v>
      </c>
      <c r="G10" s="19">
        <v>16.08</v>
      </c>
      <c r="H10" s="18">
        <v>104</v>
      </c>
      <c r="I10" s="18">
        <v>1.768</v>
      </c>
      <c r="J10" s="48">
        <v>20.278</v>
      </c>
    </row>
    <row r="11" s="2" customFormat="1" ht="33" customHeight="1" spans="1:10">
      <c r="A11" s="5"/>
      <c r="B11" s="57"/>
      <c r="C11" s="17" t="s">
        <v>22</v>
      </c>
      <c r="D11" s="18">
        <v>27</v>
      </c>
      <c r="E11" s="18">
        <v>27</v>
      </c>
      <c r="F11" s="18"/>
      <c r="G11" s="19">
        <v>2.43</v>
      </c>
      <c r="H11" s="18"/>
      <c r="I11" s="18"/>
      <c r="J11" s="51"/>
    </row>
    <row r="12" s="2" customFormat="1" ht="33" customHeight="1" spans="1:10">
      <c r="A12" s="9">
        <v>4</v>
      </c>
      <c r="B12" s="10" t="s">
        <v>23</v>
      </c>
      <c r="C12" s="11" t="s">
        <v>24</v>
      </c>
      <c r="D12" s="12">
        <v>210</v>
      </c>
      <c r="E12" s="12">
        <v>210</v>
      </c>
      <c r="F12" s="12">
        <v>102</v>
      </c>
      <c r="G12" s="30">
        <v>31.968</v>
      </c>
      <c r="H12" s="12">
        <v>164</v>
      </c>
      <c r="I12" s="30">
        <v>2.788</v>
      </c>
      <c r="J12" s="13">
        <f>I12+G12</f>
        <v>34.756</v>
      </c>
    </row>
    <row r="13" ht="33" customHeight="1" spans="1:10">
      <c r="A13" s="58">
        <v>5</v>
      </c>
      <c r="B13" s="59" t="s">
        <v>25</v>
      </c>
      <c r="C13" s="17" t="s">
        <v>26</v>
      </c>
      <c r="D13" s="18">
        <v>160</v>
      </c>
      <c r="E13" s="18">
        <v>160</v>
      </c>
      <c r="F13" s="18"/>
      <c r="G13" s="19">
        <v>9.6</v>
      </c>
      <c r="H13" s="18"/>
      <c r="I13" s="19"/>
      <c r="J13" s="19">
        <v>49.275</v>
      </c>
    </row>
    <row r="14" ht="33" customHeight="1" spans="1:10">
      <c r="A14" s="60"/>
      <c r="B14" s="61"/>
      <c r="C14" s="17" t="s">
        <v>27</v>
      </c>
      <c r="D14" s="18">
        <v>66</v>
      </c>
      <c r="E14" s="18">
        <v>66</v>
      </c>
      <c r="F14" s="18"/>
      <c r="G14" s="62">
        <v>2.64</v>
      </c>
      <c r="H14" s="18"/>
      <c r="I14" s="49"/>
      <c r="J14" s="19"/>
    </row>
    <row r="15" ht="33" customHeight="1" spans="1:10">
      <c r="A15" s="60"/>
      <c r="B15" s="61"/>
      <c r="C15" s="17" t="s">
        <v>28</v>
      </c>
      <c r="D15" s="18">
        <v>103</v>
      </c>
      <c r="E15" s="18">
        <v>102</v>
      </c>
      <c r="F15" s="18"/>
      <c r="G15" s="62">
        <v>8.192</v>
      </c>
      <c r="H15" s="18"/>
      <c r="I15" s="49"/>
      <c r="J15" s="19"/>
    </row>
    <row r="16" ht="33" customHeight="1" spans="1:10">
      <c r="A16" s="60"/>
      <c r="B16" s="61"/>
      <c r="C16" s="17" t="s">
        <v>29</v>
      </c>
      <c r="D16" s="18">
        <v>33</v>
      </c>
      <c r="E16" s="18">
        <v>33</v>
      </c>
      <c r="F16" s="18"/>
      <c r="G16" s="19">
        <v>1.65</v>
      </c>
      <c r="H16" s="18"/>
      <c r="I16" s="19"/>
      <c r="J16" s="19"/>
    </row>
    <row r="17" ht="33" customHeight="1" spans="1:10">
      <c r="A17" s="60"/>
      <c r="B17" s="61"/>
      <c r="C17" s="17" t="s">
        <v>30</v>
      </c>
      <c r="D17" s="18">
        <v>27</v>
      </c>
      <c r="E17" s="18">
        <v>24</v>
      </c>
      <c r="F17" s="18"/>
      <c r="G17" s="19">
        <v>3.024</v>
      </c>
      <c r="H17" s="18"/>
      <c r="I17" s="19"/>
      <c r="J17" s="19"/>
    </row>
    <row r="18" ht="33" customHeight="1" spans="1:10">
      <c r="A18" s="60"/>
      <c r="B18" s="61"/>
      <c r="C18" s="17" t="s">
        <v>31</v>
      </c>
      <c r="D18" s="18">
        <v>95</v>
      </c>
      <c r="E18" s="18">
        <v>95</v>
      </c>
      <c r="F18" s="18">
        <v>50</v>
      </c>
      <c r="G18" s="62">
        <v>10.595</v>
      </c>
      <c r="H18" s="18">
        <v>50</v>
      </c>
      <c r="I18" s="19">
        <v>0.85</v>
      </c>
      <c r="J18" s="19"/>
    </row>
    <row r="19" ht="33" customHeight="1" spans="1:10">
      <c r="A19" s="60"/>
      <c r="B19" s="61"/>
      <c r="C19" s="17" t="s">
        <v>19</v>
      </c>
      <c r="D19" s="18">
        <v>29</v>
      </c>
      <c r="E19" s="18">
        <v>29</v>
      </c>
      <c r="F19" s="18">
        <v>14</v>
      </c>
      <c r="G19" s="62">
        <v>5.635</v>
      </c>
      <c r="H19" s="18">
        <v>14</v>
      </c>
      <c r="I19" s="19">
        <v>0.238</v>
      </c>
      <c r="J19" s="19"/>
    </row>
    <row r="20" ht="33" customHeight="1" spans="1:10">
      <c r="A20" s="63"/>
      <c r="B20" s="64"/>
      <c r="C20" s="17" t="s">
        <v>32</v>
      </c>
      <c r="D20" s="18">
        <v>41</v>
      </c>
      <c r="E20" s="18">
        <v>41</v>
      </c>
      <c r="F20" s="18">
        <v>29</v>
      </c>
      <c r="G20" s="46">
        <v>6.358</v>
      </c>
      <c r="H20" s="18">
        <v>29</v>
      </c>
      <c r="I20" s="19">
        <v>0.493</v>
      </c>
      <c r="J20" s="19"/>
    </row>
    <row r="21" ht="33" customHeight="1" spans="1:10">
      <c r="A21" s="9">
        <v>6</v>
      </c>
      <c r="B21" s="10" t="s">
        <v>33</v>
      </c>
      <c r="C21" s="11" t="s">
        <v>34</v>
      </c>
      <c r="D21" s="12">
        <v>190</v>
      </c>
      <c r="E21" s="12">
        <v>190</v>
      </c>
      <c r="F21" s="12"/>
      <c r="G21" s="13">
        <v>28.5</v>
      </c>
      <c r="H21" s="12"/>
      <c r="I21" s="12"/>
      <c r="J21" s="28">
        <v>142.386</v>
      </c>
    </row>
    <row r="22" ht="33" customHeight="1" spans="1:10">
      <c r="A22" s="14"/>
      <c r="B22" s="15"/>
      <c r="C22" s="11" t="s">
        <v>35</v>
      </c>
      <c r="D22" s="12">
        <v>173</v>
      </c>
      <c r="E22" s="12">
        <v>173</v>
      </c>
      <c r="F22" s="12"/>
      <c r="G22" s="13">
        <v>25.95</v>
      </c>
      <c r="H22" s="12"/>
      <c r="I22" s="12"/>
      <c r="J22" s="29"/>
    </row>
    <row r="23" ht="33" customHeight="1" spans="1:10">
      <c r="A23" s="14"/>
      <c r="B23" s="15"/>
      <c r="C23" s="11" t="s">
        <v>27</v>
      </c>
      <c r="D23" s="12">
        <v>174</v>
      </c>
      <c r="E23" s="12">
        <v>174</v>
      </c>
      <c r="F23" s="12"/>
      <c r="G23" s="13">
        <v>13.92</v>
      </c>
      <c r="H23" s="12"/>
      <c r="I23" s="12"/>
      <c r="J23" s="29"/>
    </row>
    <row r="24" ht="33" customHeight="1" spans="1:10">
      <c r="A24" s="14"/>
      <c r="B24" s="15"/>
      <c r="C24" s="11" t="s">
        <v>36</v>
      </c>
      <c r="D24" s="12">
        <v>196</v>
      </c>
      <c r="E24" s="12">
        <v>196</v>
      </c>
      <c r="F24" s="12">
        <v>170</v>
      </c>
      <c r="G24" s="13">
        <v>33.876</v>
      </c>
      <c r="H24" s="12">
        <v>171</v>
      </c>
      <c r="I24" s="12">
        <v>2.907</v>
      </c>
      <c r="J24" s="29"/>
    </row>
    <row r="25" ht="33" customHeight="1" spans="1:10">
      <c r="A25" s="14"/>
      <c r="B25" s="15"/>
      <c r="C25" s="38" t="s">
        <v>37</v>
      </c>
      <c r="D25" s="12">
        <v>141</v>
      </c>
      <c r="E25" s="12">
        <v>141</v>
      </c>
      <c r="F25" s="12">
        <v>108</v>
      </c>
      <c r="G25" s="13">
        <v>35.397</v>
      </c>
      <c r="H25" s="12">
        <v>108</v>
      </c>
      <c r="I25" s="12">
        <v>1.836</v>
      </c>
      <c r="J25" s="31"/>
    </row>
    <row r="26" ht="33" customHeight="1" spans="1:10">
      <c r="A26" s="8">
        <v>7</v>
      </c>
      <c r="B26" s="16" t="s">
        <v>38</v>
      </c>
      <c r="C26" s="17" t="s">
        <v>39</v>
      </c>
      <c r="D26" s="18">
        <v>127</v>
      </c>
      <c r="E26" s="18">
        <v>127</v>
      </c>
      <c r="F26" s="18">
        <v>127</v>
      </c>
      <c r="G26" s="19">
        <v>12.192</v>
      </c>
      <c r="H26" s="18"/>
      <c r="I26" s="19"/>
      <c r="J26" s="19">
        <v>12.192</v>
      </c>
    </row>
    <row r="27" ht="33" customHeight="1" spans="1:10">
      <c r="A27" s="9">
        <v>8</v>
      </c>
      <c r="B27" s="20" t="s">
        <v>40</v>
      </c>
      <c r="C27" s="11" t="s">
        <v>22</v>
      </c>
      <c r="D27" s="12">
        <v>28</v>
      </c>
      <c r="E27" s="12">
        <v>28</v>
      </c>
      <c r="F27" s="12"/>
      <c r="G27" s="21">
        <v>2.52</v>
      </c>
      <c r="H27" s="12"/>
      <c r="I27" s="13"/>
      <c r="J27" s="28">
        <f>I29+I30+G27+G28+G29+G30+G31+I31</f>
        <v>120.921</v>
      </c>
    </row>
    <row r="28" ht="33" customHeight="1" spans="1:10">
      <c r="A28" s="14"/>
      <c r="B28" s="22"/>
      <c r="C28" s="11" t="s">
        <v>41</v>
      </c>
      <c r="D28" s="12">
        <v>40</v>
      </c>
      <c r="E28" s="12">
        <v>40</v>
      </c>
      <c r="F28" s="12"/>
      <c r="G28" s="21">
        <v>4.4</v>
      </c>
      <c r="H28" s="12"/>
      <c r="I28" s="13"/>
      <c r="J28" s="29"/>
    </row>
    <row r="29" ht="33" customHeight="1" spans="1:10">
      <c r="A29" s="14"/>
      <c r="B29" s="22"/>
      <c r="C29" s="11" t="s">
        <v>42</v>
      </c>
      <c r="D29" s="12">
        <v>29</v>
      </c>
      <c r="E29" s="12">
        <v>29</v>
      </c>
      <c r="F29" s="12">
        <v>23</v>
      </c>
      <c r="G29" s="23">
        <v>5.168</v>
      </c>
      <c r="H29" s="12">
        <v>27</v>
      </c>
      <c r="I29" s="30">
        <v>0.459</v>
      </c>
      <c r="J29" s="29"/>
    </row>
    <row r="30" ht="33" customHeight="1" spans="1:10">
      <c r="A30" s="14"/>
      <c r="B30" s="22"/>
      <c r="C30" s="11" t="s">
        <v>21</v>
      </c>
      <c r="D30" s="12">
        <v>438</v>
      </c>
      <c r="E30" s="12">
        <v>438</v>
      </c>
      <c r="F30" s="12">
        <v>367</v>
      </c>
      <c r="G30" s="13">
        <v>62.505</v>
      </c>
      <c r="H30" s="12">
        <v>395</v>
      </c>
      <c r="I30" s="13">
        <v>6.715</v>
      </c>
      <c r="J30" s="29"/>
    </row>
    <row r="31" ht="33" customHeight="1" spans="1:10">
      <c r="A31" s="24"/>
      <c r="B31" s="25"/>
      <c r="C31" s="11" t="s">
        <v>43</v>
      </c>
      <c r="D31" s="12">
        <v>171</v>
      </c>
      <c r="E31" s="12">
        <v>171</v>
      </c>
      <c r="F31" s="12">
        <v>131</v>
      </c>
      <c r="G31" s="13">
        <v>36.57</v>
      </c>
      <c r="H31" s="12">
        <v>152</v>
      </c>
      <c r="I31" s="13">
        <v>2.584</v>
      </c>
      <c r="J31" s="31"/>
    </row>
    <row r="32" s="52" customFormat="1" ht="33" customHeight="1" spans="1:10">
      <c r="A32" s="65">
        <v>9</v>
      </c>
      <c r="B32" s="66" t="s">
        <v>44</v>
      </c>
      <c r="C32" s="67" t="s">
        <v>45</v>
      </c>
      <c r="D32" s="68">
        <v>174</v>
      </c>
      <c r="E32" s="68">
        <v>174</v>
      </c>
      <c r="F32" s="68">
        <v>56</v>
      </c>
      <c r="G32" s="69">
        <v>23.562</v>
      </c>
      <c r="H32" s="68">
        <v>128</v>
      </c>
      <c r="I32" s="69">
        <v>2.176</v>
      </c>
      <c r="J32" s="72">
        <v>34.292</v>
      </c>
    </row>
    <row r="33" s="52" customFormat="1" ht="33" customHeight="1" spans="1:10">
      <c r="A33" s="70"/>
      <c r="B33" s="71"/>
      <c r="C33" s="67" t="s">
        <v>46</v>
      </c>
      <c r="D33" s="68">
        <v>58</v>
      </c>
      <c r="E33" s="68">
        <v>58</v>
      </c>
      <c r="F33" s="68">
        <v>13</v>
      </c>
      <c r="G33" s="69">
        <v>8.01</v>
      </c>
      <c r="H33" s="68">
        <v>32</v>
      </c>
      <c r="I33" s="69">
        <v>0.544</v>
      </c>
      <c r="J33" s="73"/>
    </row>
    <row r="34" ht="33" customHeight="1" spans="1:12">
      <c r="A34" s="8"/>
      <c r="B34" s="17" t="s">
        <v>47</v>
      </c>
      <c r="C34" s="17"/>
      <c r="D34" s="18">
        <f>SUM(D5:D33)</f>
        <v>3277</v>
      </c>
      <c r="E34" s="18">
        <f t="shared" ref="E34:J34" si="0">SUM(E5:E33)</f>
        <v>3273</v>
      </c>
      <c r="F34" s="18">
        <f t="shared" si="0"/>
        <v>1678</v>
      </c>
      <c r="G34" s="69">
        <f t="shared" si="0"/>
        <v>471.918</v>
      </c>
      <c r="H34" s="18">
        <f t="shared" si="0"/>
        <v>1797</v>
      </c>
      <c r="I34" s="69">
        <f t="shared" si="0"/>
        <v>31.914</v>
      </c>
      <c r="J34" s="19">
        <f t="shared" si="0"/>
        <v>503.832</v>
      </c>
      <c r="K34" s="32"/>
      <c r="L34" s="33"/>
    </row>
    <row r="35" ht="33.95" customHeight="1"/>
    <row r="36" ht="33.95" customHeight="1"/>
  </sheetData>
  <mergeCells count="27">
    <mergeCell ref="A1:J1"/>
    <mergeCell ref="A2:J2"/>
    <mergeCell ref="D3:G3"/>
    <mergeCell ref="H3:I3"/>
    <mergeCell ref="B34:C34"/>
    <mergeCell ref="A3:A4"/>
    <mergeCell ref="A6:A9"/>
    <mergeCell ref="A10:A11"/>
    <mergeCell ref="A13:A20"/>
    <mergeCell ref="A21:A25"/>
    <mergeCell ref="A27:A31"/>
    <mergeCell ref="A32:A33"/>
    <mergeCell ref="B3:B4"/>
    <mergeCell ref="B6:B9"/>
    <mergeCell ref="B10:B11"/>
    <mergeCell ref="B13:B20"/>
    <mergeCell ref="B21:B25"/>
    <mergeCell ref="B27:B31"/>
    <mergeCell ref="B32:B33"/>
    <mergeCell ref="C3:C4"/>
    <mergeCell ref="J3:J4"/>
    <mergeCell ref="J6:J9"/>
    <mergeCell ref="J10:J11"/>
    <mergeCell ref="J13:J20"/>
    <mergeCell ref="J21:J25"/>
    <mergeCell ref="J27:J31"/>
    <mergeCell ref="J32:J33"/>
  </mergeCells>
  <pageMargins left="0.700694444444445" right="0.700694444444445" top="0.751388888888889" bottom="0.751388888888889" header="0.297916666666667" footer="0.297916666666667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opLeftCell="A16" workbookViewId="0">
      <selection activeCell="C26" sqref="C26"/>
    </sheetView>
  </sheetViews>
  <sheetFormatPr defaultColWidth="9" defaultRowHeight="13.5"/>
  <cols>
    <col min="1" max="1" width="4.875" customWidth="1"/>
    <col min="2" max="2" width="23" customWidth="1"/>
    <col min="3" max="3" width="23.75" customWidth="1"/>
    <col min="4" max="6" width="10.625" customWidth="1"/>
    <col min="7" max="7" width="13.625" customWidth="1"/>
    <col min="8" max="8" width="10.25" customWidth="1"/>
    <col min="9" max="10" width="12.625" customWidth="1"/>
    <col min="11" max="12" width="9.125"/>
    <col min="13" max="13" width="9.25" customWidth="1"/>
  </cols>
  <sheetData>
    <row r="1" ht="33" customHeight="1" spans="1:10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.7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3"/>
      <c r="F3" s="3"/>
      <c r="G3" s="3"/>
      <c r="H3" s="6" t="s">
        <v>6</v>
      </c>
      <c r="I3" s="26"/>
      <c r="J3" s="27" t="s">
        <v>7</v>
      </c>
    </row>
    <row r="4" s="2" customFormat="1" ht="30.75" customHeight="1" spans="1:10">
      <c r="A4" s="7"/>
      <c r="B4" s="7"/>
      <c r="C4" s="7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11</v>
      </c>
      <c r="J4" s="27"/>
    </row>
    <row r="5" s="2" customFormat="1" ht="33" customHeight="1" spans="1:10">
      <c r="A5" s="8">
        <v>1</v>
      </c>
      <c r="B5" s="34" t="s">
        <v>13</v>
      </c>
      <c r="C5" s="17" t="s">
        <v>14</v>
      </c>
      <c r="D5" s="18">
        <v>29</v>
      </c>
      <c r="E5" s="18">
        <v>29</v>
      </c>
      <c r="F5" s="18">
        <v>28</v>
      </c>
      <c r="G5" s="35">
        <v>5.453</v>
      </c>
      <c r="H5" s="36">
        <v>29</v>
      </c>
      <c r="I5" s="47">
        <v>0.493</v>
      </c>
      <c r="J5" s="19">
        <f>SUM(G5,I5)</f>
        <v>5.946</v>
      </c>
    </row>
    <row r="6" s="2" customFormat="1" ht="33" customHeight="1" spans="1:10">
      <c r="A6" s="9">
        <v>2</v>
      </c>
      <c r="B6" s="37" t="s">
        <v>15</v>
      </c>
      <c r="C6" s="11" t="s">
        <v>16</v>
      </c>
      <c r="D6" s="12">
        <v>32</v>
      </c>
      <c r="E6" s="12">
        <v>32</v>
      </c>
      <c r="F6" s="12">
        <v>29</v>
      </c>
      <c r="G6" s="23">
        <v>4.043</v>
      </c>
      <c r="H6" s="12">
        <v>31</v>
      </c>
      <c r="I6" s="30">
        <v>0.527</v>
      </c>
      <c r="J6" s="28">
        <f>SUM(G6:G7,I6:I7)</f>
        <v>10.894</v>
      </c>
    </row>
    <row r="7" s="2" customFormat="1" ht="33" customHeight="1" spans="1:10">
      <c r="A7" s="14"/>
      <c r="B7" s="37"/>
      <c r="C7" s="38" t="s">
        <v>49</v>
      </c>
      <c r="D7" s="12">
        <v>51</v>
      </c>
      <c r="E7" s="12">
        <v>51</v>
      </c>
      <c r="F7" s="12">
        <v>34</v>
      </c>
      <c r="G7" s="13">
        <v>5.508</v>
      </c>
      <c r="H7" s="12">
        <v>48</v>
      </c>
      <c r="I7" s="13">
        <v>0.816</v>
      </c>
      <c r="J7" s="31"/>
    </row>
    <row r="8" s="2" customFormat="1" ht="33" customHeight="1" spans="1:10">
      <c r="A8" s="39">
        <v>3</v>
      </c>
      <c r="B8" s="40" t="s">
        <v>20</v>
      </c>
      <c r="C8" s="17" t="s">
        <v>42</v>
      </c>
      <c r="D8" s="18">
        <v>15</v>
      </c>
      <c r="E8" s="18">
        <v>15</v>
      </c>
      <c r="F8" s="18">
        <v>10</v>
      </c>
      <c r="G8" s="41">
        <v>1.755</v>
      </c>
      <c r="H8" s="36">
        <v>11</v>
      </c>
      <c r="I8" s="47">
        <v>0.187</v>
      </c>
      <c r="J8" s="19">
        <f>I8+G8</f>
        <v>1.942</v>
      </c>
    </row>
    <row r="9" s="2" customFormat="1" ht="33" customHeight="1" spans="1:10">
      <c r="A9" s="9">
        <v>4</v>
      </c>
      <c r="B9" s="10" t="s">
        <v>23</v>
      </c>
      <c r="C9" s="11" t="s">
        <v>24</v>
      </c>
      <c r="D9" s="12">
        <v>715</v>
      </c>
      <c r="E9" s="12">
        <v>715</v>
      </c>
      <c r="F9" s="12">
        <v>307</v>
      </c>
      <c r="G9" s="30">
        <v>106.668</v>
      </c>
      <c r="H9" s="12">
        <v>608</v>
      </c>
      <c r="I9" s="30">
        <v>10.336</v>
      </c>
      <c r="J9" s="13">
        <f>I9+G9</f>
        <v>117.004</v>
      </c>
    </row>
    <row r="10" ht="33" customHeight="1" spans="1:10">
      <c r="A10" s="39">
        <v>5</v>
      </c>
      <c r="B10" s="42" t="s">
        <v>25</v>
      </c>
      <c r="C10" s="17" t="s">
        <v>36</v>
      </c>
      <c r="D10" s="18">
        <v>185</v>
      </c>
      <c r="E10" s="18">
        <v>185</v>
      </c>
      <c r="F10" s="18">
        <v>64</v>
      </c>
      <c r="G10" s="19">
        <v>26.766</v>
      </c>
      <c r="H10" s="18">
        <v>129</v>
      </c>
      <c r="I10" s="19">
        <v>2.193</v>
      </c>
      <c r="J10" s="48">
        <f>SUM(G10:G15,I10:I15)</f>
        <v>63.237</v>
      </c>
    </row>
    <row r="11" ht="33" customHeight="1" spans="1:10">
      <c r="A11" s="5"/>
      <c r="B11" s="43"/>
      <c r="C11" s="17" t="s">
        <v>50</v>
      </c>
      <c r="D11" s="18">
        <v>45</v>
      </c>
      <c r="E11" s="18">
        <v>45</v>
      </c>
      <c r="F11" s="18">
        <v>4</v>
      </c>
      <c r="G11" s="44">
        <v>7.848</v>
      </c>
      <c r="H11" s="18">
        <v>21</v>
      </c>
      <c r="I11" s="49">
        <v>0.357</v>
      </c>
      <c r="J11" s="50"/>
    </row>
    <row r="12" ht="33" customHeight="1" spans="1:10">
      <c r="A12" s="5"/>
      <c r="B12" s="43"/>
      <c r="C12" s="17" t="s">
        <v>51</v>
      </c>
      <c r="D12" s="18">
        <v>63</v>
      </c>
      <c r="E12" s="18">
        <v>63</v>
      </c>
      <c r="F12" s="18">
        <v>39</v>
      </c>
      <c r="G12" s="19">
        <v>7.254</v>
      </c>
      <c r="H12" s="18">
        <v>39</v>
      </c>
      <c r="I12" s="19">
        <v>0.663</v>
      </c>
      <c r="J12" s="50"/>
    </row>
    <row r="13" ht="33" customHeight="1" spans="1:10">
      <c r="A13" s="5"/>
      <c r="B13" s="43"/>
      <c r="C13" s="17" t="s">
        <v>45</v>
      </c>
      <c r="D13" s="18">
        <v>93</v>
      </c>
      <c r="E13" s="18">
        <v>93</v>
      </c>
      <c r="F13" s="18">
        <v>10</v>
      </c>
      <c r="G13" s="19">
        <v>11.577</v>
      </c>
      <c r="H13" s="18">
        <v>35</v>
      </c>
      <c r="I13" s="19">
        <v>0.595</v>
      </c>
      <c r="J13" s="50"/>
    </row>
    <row r="14" ht="33" customHeight="1" spans="1:10">
      <c r="A14" s="5"/>
      <c r="B14" s="43"/>
      <c r="C14" s="17" t="s">
        <v>27</v>
      </c>
      <c r="D14" s="18">
        <v>34</v>
      </c>
      <c r="E14" s="18">
        <v>34</v>
      </c>
      <c r="F14" s="18"/>
      <c r="G14" s="44">
        <v>1.36</v>
      </c>
      <c r="H14" s="18"/>
      <c r="I14" s="19"/>
      <c r="J14" s="50"/>
    </row>
    <row r="15" ht="33" customHeight="1" spans="1:10">
      <c r="A15" s="7"/>
      <c r="B15" s="45"/>
      <c r="C15" s="17" t="s">
        <v>52</v>
      </c>
      <c r="D15" s="18">
        <v>289</v>
      </c>
      <c r="E15" s="18">
        <v>0</v>
      </c>
      <c r="F15" s="18"/>
      <c r="G15" s="46">
        <v>4.624</v>
      </c>
      <c r="H15" s="18"/>
      <c r="I15" s="19"/>
      <c r="J15" s="51"/>
    </row>
    <row r="16" ht="33" customHeight="1" spans="1:10">
      <c r="A16" s="9">
        <v>6</v>
      </c>
      <c r="B16" s="10" t="s">
        <v>33</v>
      </c>
      <c r="C16" s="11" t="s">
        <v>53</v>
      </c>
      <c r="D16" s="12">
        <v>233</v>
      </c>
      <c r="E16" s="12">
        <v>233</v>
      </c>
      <c r="F16" s="12"/>
      <c r="G16" s="13">
        <v>24.465</v>
      </c>
      <c r="H16" s="12"/>
      <c r="I16" s="13"/>
      <c r="J16" s="28">
        <f>SUM(G16:G18,I18)</f>
        <v>41.726</v>
      </c>
    </row>
    <row r="17" ht="33" customHeight="1" spans="1:10">
      <c r="A17" s="14"/>
      <c r="B17" s="15"/>
      <c r="C17" s="11" t="s">
        <v>27</v>
      </c>
      <c r="D17" s="12">
        <v>58</v>
      </c>
      <c r="E17" s="12">
        <v>58</v>
      </c>
      <c r="F17" s="12"/>
      <c r="G17" s="13">
        <v>2.32</v>
      </c>
      <c r="H17" s="12"/>
      <c r="I17" s="13"/>
      <c r="J17" s="29"/>
    </row>
    <row r="18" ht="33" customHeight="1" spans="1:10">
      <c r="A18" s="14"/>
      <c r="B18" s="15"/>
      <c r="C18" s="11" t="s">
        <v>36</v>
      </c>
      <c r="D18" s="12">
        <v>85</v>
      </c>
      <c r="E18" s="12">
        <v>85</v>
      </c>
      <c r="F18" s="12">
        <v>56</v>
      </c>
      <c r="G18" s="13">
        <v>13.734</v>
      </c>
      <c r="H18" s="12">
        <v>71</v>
      </c>
      <c r="I18" s="13">
        <v>1.207</v>
      </c>
      <c r="J18" s="31"/>
    </row>
    <row r="19" ht="33" customHeight="1" spans="1:10">
      <c r="A19" s="8">
        <v>7</v>
      </c>
      <c r="B19" s="16" t="s">
        <v>38</v>
      </c>
      <c r="C19" s="17" t="s">
        <v>39</v>
      </c>
      <c r="D19" s="18">
        <v>113</v>
      </c>
      <c r="E19" s="18">
        <v>113</v>
      </c>
      <c r="F19" s="18">
        <v>113</v>
      </c>
      <c r="G19" s="19">
        <v>10.848</v>
      </c>
      <c r="H19" s="18"/>
      <c r="I19" s="19"/>
      <c r="J19" s="19">
        <v>10.848</v>
      </c>
    </row>
    <row r="20" ht="33" customHeight="1" spans="1:12">
      <c r="A20" s="8">
        <v>9</v>
      </c>
      <c r="B20" s="17" t="s">
        <v>47</v>
      </c>
      <c r="C20" s="17"/>
      <c r="D20" s="18">
        <f t="shared" ref="D20:J20" si="0">SUM(D5:D19)</f>
        <v>2040</v>
      </c>
      <c r="E20" s="18">
        <f t="shared" si="0"/>
        <v>1751</v>
      </c>
      <c r="F20" s="18">
        <f t="shared" si="0"/>
        <v>694</v>
      </c>
      <c r="G20" s="19">
        <f t="shared" si="0"/>
        <v>234.223</v>
      </c>
      <c r="H20" s="18">
        <f t="shared" si="0"/>
        <v>1022</v>
      </c>
      <c r="I20" s="19">
        <f t="shared" si="0"/>
        <v>17.374</v>
      </c>
      <c r="J20" s="19">
        <f t="shared" si="0"/>
        <v>251.597</v>
      </c>
      <c r="K20" s="32"/>
      <c r="L20" s="33"/>
    </row>
    <row r="21" ht="33.95" customHeight="1"/>
    <row r="22" ht="33.95" customHeight="1"/>
  </sheetData>
  <mergeCells count="18">
    <mergeCell ref="A1:J1"/>
    <mergeCell ref="A2:J2"/>
    <mergeCell ref="D3:G3"/>
    <mergeCell ref="H3:I3"/>
    <mergeCell ref="B20:C20"/>
    <mergeCell ref="A3:A4"/>
    <mergeCell ref="A6:A7"/>
    <mergeCell ref="A10:A15"/>
    <mergeCell ref="A16:A18"/>
    <mergeCell ref="B3:B4"/>
    <mergeCell ref="B6:B7"/>
    <mergeCell ref="B10:B15"/>
    <mergeCell ref="B16:B18"/>
    <mergeCell ref="C3:C4"/>
    <mergeCell ref="J3:J4"/>
    <mergeCell ref="J6:J7"/>
    <mergeCell ref="J10:J15"/>
    <mergeCell ref="J16:J18"/>
  </mergeCells>
  <pageMargins left="0.700694444444445" right="0.700694444444445" top="0.751388888888889" bottom="0.751388888888889" header="0.297916666666667" footer="0.297916666666667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3" sqref="D13"/>
    </sheetView>
  </sheetViews>
  <sheetFormatPr defaultColWidth="9" defaultRowHeight="13.5"/>
  <cols>
    <col min="1" max="1" width="4.875" customWidth="1"/>
    <col min="2" max="2" width="23" customWidth="1"/>
    <col min="3" max="3" width="23.75" customWidth="1"/>
    <col min="4" max="6" width="10.625" customWidth="1"/>
    <col min="7" max="7" width="13.625" customWidth="1"/>
    <col min="8" max="8" width="10.25" customWidth="1"/>
    <col min="9" max="10" width="12.625" customWidth="1"/>
    <col min="11" max="12" width="9.125"/>
    <col min="13" max="13" width="9.25" customWidth="1"/>
  </cols>
  <sheetData>
    <row r="1" ht="33" customHeight="1" spans="1:10">
      <c r="A1" s="3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4.75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.75" customHeight="1" spans="1:10">
      <c r="A3" s="5" t="s">
        <v>2</v>
      </c>
      <c r="B3" s="5" t="s">
        <v>3</v>
      </c>
      <c r="C3" s="5" t="s">
        <v>4</v>
      </c>
      <c r="D3" s="6" t="s">
        <v>5</v>
      </c>
      <c r="E3" s="3"/>
      <c r="F3" s="3"/>
      <c r="G3" s="3"/>
      <c r="H3" s="6" t="s">
        <v>6</v>
      </c>
      <c r="I3" s="26"/>
      <c r="J3" s="27" t="s">
        <v>7</v>
      </c>
    </row>
    <row r="4" s="2" customFormat="1" ht="30.75" customHeight="1" spans="1:10">
      <c r="A4" s="7"/>
      <c r="B4" s="7"/>
      <c r="C4" s="7"/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11</v>
      </c>
      <c r="J4" s="27"/>
    </row>
    <row r="5" ht="33" customHeight="1" spans="1:10">
      <c r="A5" s="9">
        <v>1</v>
      </c>
      <c r="B5" s="10" t="s">
        <v>33</v>
      </c>
      <c r="C5" s="11" t="s">
        <v>53</v>
      </c>
      <c r="D5" s="12">
        <v>117</v>
      </c>
      <c r="E5" s="12">
        <v>117</v>
      </c>
      <c r="F5" s="12"/>
      <c r="G5" s="13">
        <v>12.285</v>
      </c>
      <c r="H5" s="12"/>
      <c r="I5" s="13"/>
      <c r="J5" s="28">
        <f>SUM(I5:I6,G5:G6)</f>
        <v>13.485</v>
      </c>
    </row>
    <row r="6" ht="33" customHeight="1" spans="1:10">
      <c r="A6" s="14"/>
      <c r="B6" s="15"/>
      <c r="C6" s="11" t="s">
        <v>27</v>
      </c>
      <c r="D6" s="12">
        <v>30</v>
      </c>
      <c r="E6" s="12">
        <v>30</v>
      </c>
      <c r="F6" s="12"/>
      <c r="G6" s="13">
        <v>1.2</v>
      </c>
      <c r="H6" s="12"/>
      <c r="I6" s="13"/>
      <c r="J6" s="29"/>
    </row>
    <row r="7" ht="33" customHeight="1" spans="1:10">
      <c r="A7" s="8">
        <v>2</v>
      </c>
      <c r="B7" s="16" t="s">
        <v>38</v>
      </c>
      <c r="C7" s="17" t="s">
        <v>39</v>
      </c>
      <c r="D7" s="18">
        <v>7</v>
      </c>
      <c r="E7" s="18">
        <v>7</v>
      </c>
      <c r="F7" s="18">
        <v>7</v>
      </c>
      <c r="G7" s="19">
        <v>0.672</v>
      </c>
      <c r="H7" s="18"/>
      <c r="I7" s="19"/>
      <c r="J7" s="19">
        <v>0.672</v>
      </c>
    </row>
    <row r="8" ht="33" customHeight="1" spans="1:10">
      <c r="A8" s="9">
        <v>3</v>
      </c>
      <c r="B8" s="20" t="s">
        <v>40</v>
      </c>
      <c r="C8" s="11" t="s">
        <v>22</v>
      </c>
      <c r="D8" s="12">
        <v>34</v>
      </c>
      <c r="E8" s="12">
        <v>34</v>
      </c>
      <c r="F8" s="12"/>
      <c r="G8" s="21">
        <v>3.06</v>
      </c>
      <c r="H8" s="12"/>
      <c r="I8" s="13"/>
      <c r="J8" s="28">
        <f>SUM(I10:I11,G8:G11)</f>
        <v>40.366</v>
      </c>
    </row>
    <row r="9" ht="33" customHeight="1" spans="1:10">
      <c r="A9" s="14"/>
      <c r="B9" s="22"/>
      <c r="C9" s="11" t="s">
        <v>41</v>
      </c>
      <c r="D9" s="12">
        <v>47</v>
      </c>
      <c r="E9" s="12">
        <v>47</v>
      </c>
      <c r="F9" s="12"/>
      <c r="G9" s="21">
        <v>1.88</v>
      </c>
      <c r="H9" s="12"/>
      <c r="I9" s="13"/>
      <c r="J9" s="29"/>
    </row>
    <row r="10" ht="33" customHeight="1" spans="1:10">
      <c r="A10" s="14"/>
      <c r="B10" s="22"/>
      <c r="C10" s="11" t="s">
        <v>42</v>
      </c>
      <c r="D10" s="12">
        <v>29</v>
      </c>
      <c r="E10" s="12">
        <v>29</v>
      </c>
      <c r="F10" s="12">
        <v>17</v>
      </c>
      <c r="G10" s="23">
        <v>3.302</v>
      </c>
      <c r="H10" s="12">
        <v>22</v>
      </c>
      <c r="I10" s="30">
        <v>0.374</v>
      </c>
      <c r="J10" s="29"/>
    </row>
    <row r="11" ht="33" customHeight="1" spans="1:10">
      <c r="A11" s="24"/>
      <c r="B11" s="25"/>
      <c r="C11" s="11" t="s">
        <v>21</v>
      </c>
      <c r="D11" s="12">
        <v>197</v>
      </c>
      <c r="E11" s="12">
        <v>197</v>
      </c>
      <c r="F11" s="12">
        <v>176</v>
      </c>
      <c r="G11" s="13">
        <v>28.605</v>
      </c>
      <c r="H11" s="12">
        <v>185</v>
      </c>
      <c r="I11" s="13">
        <v>3.145</v>
      </c>
      <c r="J11" s="31"/>
    </row>
    <row r="12" ht="33" customHeight="1" spans="1:12">
      <c r="A12" s="8">
        <v>9</v>
      </c>
      <c r="B12" s="17" t="s">
        <v>47</v>
      </c>
      <c r="C12" s="17"/>
      <c r="D12" s="18">
        <f>SUM(D5:D11)</f>
        <v>461</v>
      </c>
      <c r="E12" s="18">
        <f t="shared" ref="E12:J12" si="0">SUM(E5:E11)</f>
        <v>461</v>
      </c>
      <c r="F12" s="18">
        <f t="shared" si="0"/>
        <v>200</v>
      </c>
      <c r="G12" s="18">
        <f t="shared" si="0"/>
        <v>51.004</v>
      </c>
      <c r="H12" s="18">
        <f t="shared" si="0"/>
        <v>207</v>
      </c>
      <c r="I12" s="18">
        <f t="shared" si="0"/>
        <v>3.519</v>
      </c>
      <c r="J12" s="18">
        <f t="shared" si="0"/>
        <v>54.523</v>
      </c>
      <c r="K12" s="32"/>
      <c r="L12" s="33"/>
    </row>
    <row r="13" ht="33.95" customHeight="1"/>
    <row r="14" ht="33.95" customHeight="1"/>
  </sheetData>
  <mergeCells count="15">
    <mergeCell ref="A1:J1"/>
    <mergeCell ref="A2:J2"/>
    <mergeCell ref="D3:G3"/>
    <mergeCell ref="H3:I3"/>
    <mergeCell ref="B12:C12"/>
    <mergeCell ref="A3:A4"/>
    <mergeCell ref="A5:A6"/>
    <mergeCell ref="A8:A11"/>
    <mergeCell ref="B3:B4"/>
    <mergeCell ref="B5:B6"/>
    <mergeCell ref="B8:B11"/>
    <mergeCell ref="C3:C4"/>
    <mergeCell ref="J3:J4"/>
    <mergeCell ref="J5:J6"/>
    <mergeCell ref="J8:J11"/>
  </mergeCells>
  <pageMargins left="0.700694444444445" right="0.700694444444445" top="0.751388888888889" bottom="0.751388888888889" header="0.297916666666667" footer="0.297916666666667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2018年</vt:lpstr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2019-09-07T06:58:00Z</cp:lastPrinted>
  <dcterms:modified xsi:type="dcterms:W3CDTF">2019-11-07T01:07:03Z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  <property fmtid="{D5CDD505-2E9C-101B-9397-08002B2CF9AE}" pid="3" name="KSORubyTemplateID" linkTarget="0">
    <vt:lpwstr>20</vt:lpwstr>
  </property>
</Properties>
</file>